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/>
  </bookViews>
  <sheets>
    <sheet name="List1" sheetId="1" r:id="rId1"/>
    <sheet name="1Tisk 1" sheetId="2" r:id="rId2"/>
    <sheet name="Tisk 2" sheetId="3" r:id="rId3"/>
    <sheet name="Tisk 3" sheetId="4" r:id="rId4"/>
  </sheets>
  <calcPr calcId="125725"/>
</workbook>
</file>

<file path=xl/calcChain.xml><?xml version="1.0" encoding="utf-8"?>
<calcChain xmlns="http://schemas.openxmlformats.org/spreadsheetml/2006/main">
  <c r="G13" i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12"/>
  <c r="G11"/>
  <c r="G10"/>
  <c r="J6"/>
  <c r="J5"/>
  <c r="J4"/>
  <c r="I21" i="4"/>
  <c r="F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C2"/>
  <c r="J1"/>
  <c r="J21" i="3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1"/>
  <c r="J23" i="2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3" i="1"/>
  <c r="J59"/>
  <c r="J60"/>
  <c r="J61"/>
  <c r="J62"/>
  <c r="J63"/>
  <c r="J64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27"/>
  <c r="J28"/>
  <c r="J29"/>
  <c r="J30"/>
  <c r="J31"/>
  <c r="J32"/>
  <c r="J33"/>
  <c r="J34"/>
  <c r="J35"/>
  <c r="J36"/>
  <c r="J16"/>
  <c r="J17"/>
  <c r="J18"/>
  <c r="J19"/>
  <c r="J20"/>
  <c r="J21"/>
  <c r="J22"/>
  <c r="J23"/>
  <c r="J24"/>
  <c r="J25"/>
  <c r="J26"/>
  <c r="J9"/>
  <c r="J10"/>
  <c r="J11"/>
  <c r="J12"/>
  <c r="J13"/>
  <c r="J14"/>
  <c r="J15"/>
  <c r="I65"/>
  <c r="J8"/>
  <c r="J7"/>
  <c r="C46"/>
  <c r="F65"/>
  <c r="H12" l="1"/>
  <c r="H14"/>
  <c r="H16"/>
  <c r="H18"/>
  <c r="H20"/>
  <c r="H22"/>
  <c r="H24"/>
  <c r="H26"/>
  <c r="H28"/>
  <c r="H30"/>
  <c r="H32"/>
  <c r="H34"/>
  <c r="H36"/>
  <c r="H38"/>
  <c r="H40"/>
  <c r="H42"/>
  <c r="H44"/>
  <c r="H46"/>
  <c r="H48"/>
  <c r="H50"/>
  <c r="H52"/>
  <c r="H54"/>
  <c r="H56"/>
  <c r="H11"/>
  <c r="H13"/>
  <c r="H15"/>
  <c r="H17"/>
  <c r="H19"/>
  <c r="H21"/>
  <c r="H23"/>
  <c r="H25"/>
  <c r="H27"/>
  <c r="H29"/>
  <c r="H31"/>
  <c r="H33"/>
  <c r="H35"/>
  <c r="H37"/>
  <c r="H39"/>
  <c r="H41"/>
  <c r="H43"/>
  <c r="H45"/>
  <c r="H47"/>
  <c r="H49"/>
  <c r="H51"/>
  <c r="H53"/>
  <c r="H55"/>
  <c r="H57"/>
  <c r="H10"/>
</calcChain>
</file>

<file path=xl/sharedStrings.xml><?xml version="1.0" encoding="utf-8"?>
<sst xmlns="http://schemas.openxmlformats.org/spreadsheetml/2006/main" count="551" uniqueCount="170">
  <si>
    <t>Velehrad</t>
  </si>
  <si>
    <t>Portogruaro</t>
  </si>
  <si>
    <t>Montpelier</t>
  </si>
  <si>
    <t>Barcelona</t>
  </si>
  <si>
    <t>Cartagena</t>
  </si>
  <si>
    <t>Gibraltár</t>
  </si>
  <si>
    <t>Sv. Josefa dělníka</t>
  </si>
  <si>
    <t>Sv. Florián</t>
  </si>
  <si>
    <t>Sv. Jan Sarkander</t>
  </si>
  <si>
    <t>4. velikonoční</t>
  </si>
  <si>
    <t>ITINERÁŘ PĚŠÍ POUTI GIBRALTAR-FÁTIMA-SANTIAGO DE COMPOSTELA 2017</t>
  </si>
  <si>
    <t>Pondělí</t>
  </si>
  <si>
    <t>Úterý</t>
  </si>
  <si>
    <t>Středa</t>
  </si>
  <si>
    <t>Čtvrtek</t>
  </si>
  <si>
    <t>Pátek</t>
  </si>
  <si>
    <t>Sobota</t>
  </si>
  <si>
    <t>Neděle</t>
  </si>
  <si>
    <t>1. den</t>
  </si>
  <si>
    <t>2. den</t>
  </si>
  <si>
    <t>3. den</t>
  </si>
  <si>
    <t>4. den</t>
  </si>
  <si>
    <t>5. den</t>
  </si>
  <si>
    <t>6. den</t>
  </si>
  <si>
    <t>7. den</t>
  </si>
  <si>
    <t>8. den</t>
  </si>
  <si>
    <t>9. den</t>
  </si>
  <si>
    <t>10. den</t>
  </si>
  <si>
    <t>11. den</t>
  </si>
  <si>
    <t>12. den</t>
  </si>
  <si>
    <t>13. den</t>
  </si>
  <si>
    <t>14. den</t>
  </si>
  <si>
    <t>15. den</t>
  </si>
  <si>
    <t>16. den</t>
  </si>
  <si>
    <t>17. den</t>
  </si>
  <si>
    <t>18. den</t>
  </si>
  <si>
    <t>19. den</t>
  </si>
  <si>
    <t>20. den</t>
  </si>
  <si>
    <t>21. den</t>
  </si>
  <si>
    <t>22. den</t>
  </si>
  <si>
    <t>23. den</t>
  </si>
  <si>
    <t>24. den</t>
  </si>
  <si>
    <t>25. den</t>
  </si>
  <si>
    <t>26. den</t>
  </si>
  <si>
    <t>27. den</t>
  </si>
  <si>
    <t>28. den</t>
  </si>
  <si>
    <t>29. den</t>
  </si>
  <si>
    <t>30. den</t>
  </si>
  <si>
    <t>31. den</t>
  </si>
  <si>
    <t>32. den</t>
  </si>
  <si>
    <t>33. den</t>
  </si>
  <si>
    <t>34. den</t>
  </si>
  <si>
    <t>35. den</t>
  </si>
  <si>
    <t>36. den</t>
  </si>
  <si>
    <t>37. den</t>
  </si>
  <si>
    <t>38. den</t>
  </si>
  <si>
    <t>39. den</t>
  </si>
  <si>
    <t>40. den</t>
  </si>
  <si>
    <t>41. den</t>
  </si>
  <si>
    <t>42. den</t>
  </si>
  <si>
    <t>43. den</t>
  </si>
  <si>
    <t>44. den</t>
  </si>
  <si>
    <t>45. den</t>
  </si>
  <si>
    <t>46. den</t>
  </si>
  <si>
    <t>47. den</t>
  </si>
  <si>
    <t>48. den</t>
  </si>
  <si>
    <t>49. den</t>
  </si>
  <si>
    <t>50. den</t>
  </si>
  <si>
    <t>51. den</t>
  </si>
  <si>
    <t>52. den</t>
  </si>
  <si>
    <t>53. den</t>
  </si>
  <si>
    <t>54. den</t>
  </si>
  <si>
    <t>55. den</t>
  </si>
  <si>
    <t>56. den</t>
  </si>
  <si>
    <t>57. den</t>
  </si>
  <si>
    <t>58. den</t>
  </si>
  <si>
    <t>59. den</t>
  </si>
  <si>
    <t>60. den</t>
  </si>
  <si>
    <t>61. den</t>
  </si>
  <si>
    <t>62. den</t>
  </si>
  <si>
    <t>63. den</t>
  </si>
  <si>
    <t>Rio Horzganganta</t>
  </si>
  <si>
    <t>Les u Algaru</t>
  </si>
  <si>
    <t>Arcos de la Frontera</t>
  </si>
  <si>
    <t>Las Cabezas de San Juan</t>
  </si>
  <si>
    <t>Los Palacios y Villafranca</t>
  </si>
  <si>
    <t>Seville</t>
  </si>
  <si>
    <t>Portoguaro</t>
  </si>
  <si>
    <t>Milano</t>
  </si>
  <si>
    <t>Mlano</t>
  </si>
  <si>
    <t>Arcos Les u Algaru</t>
  </si>
  <si>
    <t>Manzanilla</t>
  </si>
  <si>
    <t>Valverde del Camino</t>
  </si>
  <si>
    <t>Rosal de la Frontera</t>
  </si>
  <si>
    <t>Moura</t>
  </si>
  <si>
    <t>Cabezas Rubias</t>
  </si>
  <si>
    <t>Rosaz de la Frontera</t>
  </si>
  <si>
    <t>Vidigueira</t>
  </si>
  <si>
    <t>Viana do Alentejo</t>
  </si>
  <si>
    <t>Alcacovas</t>
  </si>
  <si>
    <t>Sao Cristovao</t>
  </si>
  <si>
    <t>So Cristovao</t>
  </si>
  <si>
    <t>Cabrela</t>
  </si>
  <si>
    <t>Lisabon</t>
  </si>
  <si>
    <t>Vla Franca de Xira</t>
  </si>
  <si>
    <t>Cartaxo</t>
  </si>
  <si>
    <t>Fátima</t>
  </si>
  <si>
    <t>Alvaizere</t>
  </si>
  <si>
    <t>Rabacal</t>
  </si>
  <si>
    <t>Coinbra</t>
  </si>
  <si>
    <t>Mealhada</t>
  </si>
  <si>
    <t>Albergaria-a-Velha</t>
  </si>
  <si>
    <t>Albergtia-a-Velha</t>
  </si>
  <si>
    <t>Sao Joao</t>
  </si>
  <si>
    <t>Porto</t>
  </si>
  <si>
    <t>Santarém</t>
  </si>
  <si>
    <t>Alcamena</t>
  </si>
  <si>
    <t>Vila do Conde</t>
  </si>
  <si>
    <t>Esposende</t>
  </si>
  <si>
    <t>Viana do Casrelo</t>
  </si>
  <si>
    <t>Viana do Castelo</t>
  </si>
  <si>
    <t>Caminha</t>
  </si>
  <si>
    <t>Baiona</t>
  </si>
  <si>
    <t>Vigo</t>
  </si>
  <si>
    <t xml:space="preserve">Redondela </t>
  </si>
  <si>
    <t>Redondela</t>
  </si>
  <si>
    <t>Pontevedra</t>
  </si>
  <si>
    <t>Caldas de Reis</t>
  </si>
  <si>
    <t>Padrón</t>
  </si>
  <si>
    <t>Santigo de Compostela</t>
  </si>
  <si>
    <t>Saniago de Compostela</t>
  </si>
  <si>
    <t>Santiago de Compostela</t>
  </si>
  <si>
    <t>San Sebastian</t>
  </si>
  <si>
    <t>Finis Terra</t>
  </si>
  <si>
    <t>Velleron</t>
  </si>
  <si>
    <t>Velleron - St. Hilarion</t>
  </si>
  <si>
    <t>Strasbourg</t>
  </si>
  <si>
    <t>Vrácení auta</t>
  </si>
  <si>
    <t>64. den</t>
  </si>
  <si>
    <t>Marateca</t>
  </si>
  <si>
    <t>Setúbal (Lisabon)</t>
  </si>
  <si>
    <t>Konec pěšího putování</t>
  </si>
  <si>
    <t>Pěšky</t>
  </si>
  <si>
    <t>Autem</t>
  </si>
  <si>
    <t>Pěšky celkem</t>
  </si>
  <si>
    <t>Do cíle zbývá</t>
  </si>
  <si>
    <t>Celkem</t>
  </si>
  <si>
    <t>Ukončení pouti</t>
  </si>
  <si>
    <t>PM Prostřednice všech m.</t>
  </si>
  <si>
    <t>PM Fátimské</t>
  </si>
  <si>
    <t>PM Pomocnice křesťanů</t>
  </si>
  <si>
    <t>Nanebevstoupení Páně</t>
  </si>
  <si>
    <r>
      <rPr>
        <b/>
        <sz val="11"/>
        <color rgb="FFFF0000"/>
        <rFont val="Calibri"/>
        <family val="2"/>
        <charset val="238"/>
        <scheme val="minor"/>
      </rPr>
      <t>5. velikonočn</t>
    </r>
    <r>
      <rPr>
        <sz val="11"/>
        <color theme="1"/>
        <rFont val="Calibri"/>
        <family val="2"/>
        <charset val="238"/>
        <scheme val="minor"/>
      </rPr>
      <t>í</t>
    </r>
  </si>
  <si>
    <t>6. velikonoční</t>
  </si>
  <si>
    <t>7. velikonoční</t>
  </si>
  <si>
    <t>Navštívení PM</t>
  </si>
  <si>
    <t>Seslání Ducha Svatého</t>
  </si>
  <si>
    <t>Pondělí svatodušní</t>
  </si>
  <si>
    <t>Nejsvětější Trojice</t>
  </si>
  <si>
    <t>Těla a Krve Páně</t>
  </si>
  <si>
    <t>11. v mezidobí</t>
  </si>
  <si>
    <t>Nejsvětější Srdce Ježíšovo</t>
  </si>
  <si>
    <t>12. v mezidobí</t>
  </si>
  <si>
    <t>PM ustavičné pomoci</t>
  </si>
  <si>
    <t>Sv. Petra a Pavla</t>
  </si>
  <si>
    <t>13. v mezidobí</t>
  </si>
  <si>
    <t>San Joao</t>
  </si>
  <si>
    <t>1.000 km</t>
  </si>
  <si>
    <t>Poceirao</t>
  </si>
  <si>
    <t>Moita (Lisabon) trajekt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</si>
</sst>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95">
    <xf numFmtId="0" fontId="0" fillId="0" borderId="0" xfId="0"/>
    <xf numFmtId="0" fontId="0" fillId="4" borderId="0" xfId="0" applyFill="1"/>
    <xf numFmtId="0" fontId="0" fillId="0" borderId="1" xfId="0" applyBorder="1"/>
    <xf numFmtId="0" fontId="1" fillId="0" borderId="1" xfId="0" applyFont="1" applyBorder="1"/>
    <xf numFmtId="14" fontId="1" fillId="0" borderId="1" xfId="0" applyNumberFormat="1" applyFont="1" applyBorder="1" applyAlignment="1">
      <alignment vertical="center"/>
    </xf>
    <xf numFmtId="0" fontId="0" fillId="2" borderId="1" xfId="0" applyFill="1" applyBorder="1"/>
    <xf numFmtId="0" fontId="0" fillId="2" borderId="1" xfId="0" applyFont="1" applyFill="1" applyBorder="1"/>
    <xf numFmtId="0" fontId="0" fillId="4" borderId="1" xfId="0" applyFill="1" applyBorder="1"/>
    <xf numFmtId="0" fontId="1" fillId="4" borderId="1" xfId="0" applyFont="1" applyFill="1" applyBorder="1"/>
    <xf numFmtId="14" fontId="3" fillId="4" borderId="1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5" borderId="1" xfId="0" applyFill="1" applyBorder="1"/>
    <xf numFmtId="14" fontId="0" fillId="0" borderId="1" xfId="0" applyNumberFormat="1" applyBorder="1" applyAlignment="1">
      <alignment vertical="center"/>
    </xf>
    <xf numFmtId="0" fontId="0" fillId="5" borderId="1" xfId="0" applyFont="1" applyFill="1" applyBorder="1"/>
    <xf numFmtId="0" fontId="6" fillId="2" borderId="1" xfId="0" applyFont="1" applyFill="1" applyBorder="1"/>
    <xf numFmtId="0" fontId="5" fillId="2" borderId="1" xfId="0" applyFont="1" applyFill="1" applyBorder="1"/>
    <xf numFmtId="0" fontId="0" fillId="6" borderId="1" xfId="0" applyFill="1" applyBorder="1"/>
    <xf numFmtId="0" fontId="2" fillId="6" borderId="1" xfId="0" applyFont="1" applyFill="1" applyBorder="1"/>
    <xf numFmtId="0" fontId="0" fillId="7" borderId="1" xfId="0" applyFill="1" applyBorder="1"/>
    <xf numFmtId="0" fontId="0" fillId="0" borderId="1" xfId="0" applyFill="1" applyBorder="1"/>
    <xf numFmtId="14" fontId="3" fillId="0" borderId="1" xfId="1" applyNumberFormat="1" applyFont="1" applyFill="1" applyBorder="1" applyAlignment="1">
      <alignment horizontal="center"/>
    </xf>
    <xf numFmtId="0" fontId="0" fillId="0" borderId="0" xfId="0" applyFill="1"/>
    <xf numFmtId="0" fontId="0" fillId="8" borderId="1" xfId="0" applyFill="1" applyBorder="1"/>
    <xf numFmtId="14" fontId="3" fillId="8" borderId="1" xfId="1" applyNumberFormat="1" applyFont="1" applyFill="1" applyBorder="1" applyAlignment="1">
      <alignment horizontal="center"/>
    </xf>
    <xf numFmtId="0" fontId="0" fillId="8" borderId="0" xfId="0" applyFill="1"/>
    <xf numFmtId="0" fontId="0" fillId="5" borderId="1" xfId="0" applyFill="1" applyBorder="1" applyAlignment="1">
      <alignment horizontal="left" vertical="center"/>
    </xf>
    <xf numFmtId="0" fontId="0" fillId="6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8" borderId="6" xfId="0" applyFill="1" applyBorder="1"/>
    <xf numFmtId="0" fontId="0" fillId="8" borderId="7" xfId="0" applyFill="1" applyBorder="1" applyAlignment="1">
      <alignment horizontal="center" vertical="center"/>
    </xf>
    <xf numFmtId="0" fontId="0" fillId="2" borderId="6" xfId="0" applyFill="1" applyBorder="1"/>
    <xf numFmtId="0" fontId="1" fillId="2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6" xfId="0" applyFill="1" applyBorder="1"/>
    <xf numFmtId="0" fontId="1" fillId="0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0" xfId="0" applyFont="1" applyFill="1"/>
    <xf numFmtId="164" fontId="0" fillId="0" borderId="1" xfId="0" applyNumberFormat="1" applyBorder="1"/>
    <xf numFmtId="164" fontId="0" fillId="2" borderId="1" xfId="0" applyNumberFormat="1" applyFill="1" applyBorder="1"/>
    <xf numFmtId="164" fontId="0" fillId="8" borderId="1" xfId="0" applyNumberFormat="1" applyFill="1" applyBorder="1"/>
    <xf numFmtId="0" fontId="0" fillId="8" borderId="11" xfId="0" applyFill="1" applyBorder="1"/>
    <xf numFmtId="0" fontId="0" fillId="8" borderId="12" xfId="0" applyFill="1" applyBorder="1"/>
    <xf numFmtId="14" fontId="3" fillId="8" borderId="12" xfId="1" applyNumberFormat="1" applyFont="1" applyFill="1" applyBorder="1" applyAlignment="1">
      <alignment horizontal="center"/>
    </xf>
    <xf numFmtId="1" fontId="1" fillId="8" borderId="12" xfId="0" applyNumberFormat="1" applyFont="1" applyFill="1" applyBorder="1"/>
    <xf numFmtId="164" fontId="0" fillId="8" borderId="12" xfId="0" applyNumberFormat="1" applyFill="1" applyBorder="1"/>
    <xf numFmtId="0" fontId="0" fillId="8" borderId="13" xfId="0" applyFill="1" applyBorder="1" applyAlignment="1">
      <alignment horizontal="center" vertical="center"/>
    </xf>
    <xf numFmtId="0" fontId="0" fillId="2" borderId="8" xfId="0" applyFill="1" applyBorder="1"/>
    <xf numFmtId="0" fontId="0" fillId="2" borderId="9" xfId="0" applyFill="1" applyBorder="1"/>
    <xf numFmtId="14" fontId="3" fillId="2" borderId="9" xfId="1" applyNumberFormat="1" applyFont="1" applyFill="1" applyBorder="1" applyAlignment="1">
      <alignment horizontal="center"/>
    </xf>
    <xf numFmtId="0" fontId="1" fillId="2" borderId="9" xfId="0" applyFont="1" applyFill="1" applyBorder="1"/>
    <xf numFmtId="164" fontId="0" fillId="2" borderId="9" xfId="0" applyNumberFormat="1" applyFill="1" applyBorder="1"/>
    <xf numFmtId="0" fontId="8" fillId="2" borderId="10" xfId="0" applyFont="1" applyFill="1" applyBorder="1" applyAlignment="1">
      <alignment horizontal="center" vertical="center"/>
    </xf>
    <xf numFmtId="164" fontId="0" fillId="4" borderId="1" xfId="0" applyNumberFormat="1" applyFill="1" applyBorder="1"/>
    <xf numFmtId="164" fontId="0" fillId="7" borderId="1" xfId="0" applyNumberFormat="1" applyFill="1" applyBorder="1"/>
    <xf numFmtId="164" fontId="1" fillId="2" borderId="9" xfId="0" applyNumberFormat="1" applyFont="1" applyFill="1" applyBorder="1"/>
    <xf numFmtId="0" fontId="5" fillId="2" borderId="9" xfId="0" applyFont="1" applyFill="1" applyBorder="1"/>
    <xf numFmtId="0" fontId="1" fillId="2" borderId="10" xfId="0" applyFont="1" applyFill="1" applyBorder="1" applyAlignment="1">
      <alignment horizontal="center" vertical="center"/>
    </xf>
    <xf numFmtId="0" fontId="0" fillId="2" borderId="14" xfId="0" applyFill="1" applyBorder="1"/>
    <xf numFmtId="0" fontId="0" fillId="2" borderId="2" xfId="0" applyFill="1" applyBorder="1"/>
    <xf numFmtId="14" fontId="3" fillId="2" borderId="2" xfId="1" applyNumberFormat="1" applyFont="1" applyFill="1" applyBorder="1" applyAlignment="1">
      <alignment horizontal="center"/>
    </xf>
    <xf numFmtId="0" fontId="5" fillId="2" borderId="2" xfId="0" applyFont="1" applyFill="1" applyBorder="1"/>
    <xf numFmtId="164" fontId="0" fillId="2" borderId="2" xfId="0" applyNumberFormat="1" applyFill="1" applyBorder="1"/>
    <xf numFmtId="0" fontId="1" fillId="2" borderId="15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14" fontId="3" fillId="4" borderId="4" xfId="1" applyNumberFormat="1" applyFont="1" applyFill="1" applyBorder="1" applyAlignment="1">
      <alignment horizontal="center"/>
    </xf>
    <xf numFmtId="0" fontId="0" fillId="5" borderId="4" xfId="0" applyFill="1" applyBorder="1"/>
    <xf numFmtId="164" fontId="0" fillId="0" borderId="4" xfId="0" applyNumberFormat="1" applyBorder="1"/>
    <xf numFmtId="0" fontId="0" fillId="0" borderId="5" xfId="0" applyBorder="1" applyAlignment="1">
      <alignment horizontal="center" vertical="center"/>
    </xf>
    <xf numFmtId="0" fontId="0" fillId="8" borderId="8" xfId="0" applyFill="1" applyBorder="1"/>
    <xf numFmtId="0" fontId="0" fillId="8" borderId="9" xfId="0" applyFill="1" applyBorder="1"/>
    <xf numFmtId="14" fontId="3" fillId="8" borderId="9" xfId="1" applyNumberFormat="1" applyFont="1" applyFill="1" applyBorder="1" applyAlignment="1">
      <alignment horizontal="center"/>
    </xf>
    <xf numFmtId="0" fontId="0" fillId="5" borderId="9" xfId="0" applyFill="1" applyBorder="1"/>
    <xf numFmtId="164" fontId="0" fillId="8" borderId="9" xfId="0" applyNumberFormat="1" applyFill="1" applyBorder="1"/>
    <xf numFmtId="164" fontId="0" fillId="0" borderId="9" xfId="0" applyNumberFormat="1" applyBorder="1"/>
    <xf numFmtId="0" fontId="0" fillId="8" borderId="10" xfId="0" applyFill="1" applyBorder="1" applyAlignment="1">
      <alignment horizontal="center" vertical="center"/>
    </xf>
    <xf numFmtId="0" fontId="5" fillId="0" borderId="0" xfId="0" applyFont="1" applyFill="1"/>
    <xf numFmtId="164" fontId="1" fillId="4" borderId="1" xfId="0" applyNumberFormat="1" applyFont="1" applyFill="1" applyBorder="1"/>
    <xf numFmtId="164" fontId="2" fillId="8" borderId="1" xfId="0" applyNumberFormat="1" applyFont="1" applyFill="1" applyBorder="1"/>
    <xf numFmtId="164" fontId="2" fillId="4" borderId="1" xfId="0" applyNumberFormat="1" applyFont="1" applyFill="1" applyBorder="1"/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</cellXfs>
  <cellStyles count="2">
    <cellStyle name="normální" xfId="0" builtinId="0"/>
    <cellStyle name="Správně" xfId="1" builtinId="26"/>
  </cellStyles>
  <dxfs count="0"/>
  <tableStyles count="0" defaultTableStyle="TableStyleMedium9" defaultPivotStyle="PivotStyleLight16"/>
  <colors>
    <mruColors>
      <color rgb="FFFFFFFF"/>
      <color rgb="FF66FFFF"/>
      <color rgb="FFFFC0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7"/>
  <sheetViews>
    <sheetView tabSelected="1" workbookViewId="0">
      <selection activeCell="E3" sqref="E3"/>
    </sheetView>
  </sheetViews>
  <sheetFormatPr defaultRowHeight="16.95" customHeight="1"/>
  <cols>
    <col min="1" max="1" width="8.88671875" style="2"/>
    <col min="2" max="2" width="8.33203125" style="2" customWidth="1"/>
    <col min="3" max="3" width="11.44140625" style="13" customWidth="1"/>
    <col min="4" max="4" width="21.44140625" style="2" customWidth="1"/>
    <col min="5" max="5" width="20.88671875" style="2" customWidth="1"/>
    <col min="6" max="6" width="6.44140625" style="2" bestFit="1" customWidth="1"/>
    <col min="7" max="8" width="7.21875" style="2" customWidth="1"/>
    <col min="9" max="9" width="6.88671875" style="2" customWidth="1"/>
    <col min="10" max="10" width="8.88671875" style="2"/>
    <col min="11" max="11" width="23.109375" style="28" bestFit="1" customWidth="1"/>
    <col min="12" max="12" width="16" customWidth="1"/>
  </cols>
  <sheetData>
    <row r="1" spans="1:11" s="25" customFormat="1" ht="43.2" customHeight="1">
      <c r="A1" s="92" t="s">
        <v>10</v>
      </c>
      <c r="B1" s="93"/>
      <c r="C1" s="93"/>
      <c r="D1" s="93"/>
      <c r="E1" s="93"/>
      <c r="F1" s="93"/>
      <c r="G1" s="93"/>
      <c r="H1" s="93"/>
      <c r="I1" s="93"/>
      <c r="J1" s="93"/>
      <c r="K1" s="94"/>
    </row>
    <row r="2" spans="1:11" ht="29.4" customHeight="1">
      <c r="A2" s="33"/>
      <c r="B2" s="3"/>
      <c r="C2" s="4"/>
      <c r="D2" s="8"/>
      <c r="E2" s="3"/>
      <c r="F2" s="28" t="s">
        <v>142</v>
      </c>
      <c r="G2" s="29" t="s">
        <v>144</v>
      </c>
      <c r="H2" s="29" t="s">
        <v>145</v>
      </c>
      <c r="I2" s="28" t="s">
        <v>143</v>
      </c>
      <c r="J2" s="28" t="s">
        <v>146</v>
      </c>
      <c r="K2" s="34"/>
    </row>
    <row r="3" spans="1:11" ht="16.95" customHeight="1">
      <c r="A3" s="33" t="s">
        <v>18</v>
      </c>
      <c r="B3" s="2" t="s">
        <v>11</v>
      </c>
      <c r="C3" s="9">
        <v>42856</v>
      </c>
      <c r="D3" s="17" t="s">
        <v>0</v>
      </c>
      <c r="E3" s="17" t="s">
        <v>1</v>
      </c>
      <c r="I3" s="2">
        <v>689</v>
      </c>
      <c r="J3" s="49">
        <f>SUM(I3:$I$3)</f>
        <v>689</v>
      </c>
      <c r="K3" s="35" t="s">
        <v>6</v>
      </c>
    </row>
    <row r="4" spans="1:11" ht="16.95" customHeight="1">
      <c r="A4" s="33" t="s">
        <v>19</v>
      </c>
      <c r="B4" s="2" t="s">
        <v>12</v>
      </c>
      <c r="C4" s="9">
        <v>42857</v>
      </c>
      <c r="D4" s="17" t="s">
        <v>1</v>
      </c>
      <c r="E4" s="17" t="s">
        <v>88</v>
      </c>
      <c r="I4" s="2">
        <v>332</v>
      </c>
      <c r="J4" s="49">
        <f>SUM(I$3:$I4)</f>
        <v>1021</v>
      </c>
      <c r="K4" s="34"/>
    </row>
    <row r="5" spans="1:11" ht="16.95" customHeight="1">
      <c r="A5" s="33" t="s">
        <v>20</v>
      </c>
      <c r="B5" s="2" t="s">
        <v>13</v>
      </c>
      <c r="C5" s="9">
        <v>42858</v>
      </c>
      <c r="D5" s="17" t="s">
        <v>89</v>
      </c>
      <c r="E5" s="17" t="s">
        <v>2</v>
      </c>
      <c r="I5" s="2">
        <v>676</v>
      </c>
      <c r="J5" s="49">
        <f>SUM(I$3:$I5)</f>
        <v>1697</v>
      </c>
      <c r="K5" s="34"/>
    </row>
    <row r="6" spans="1:11" ht="16.95" customHeight="1">
      <c r="A6" s="33" t="s">
        <v>21</v>
      </c>
      <c r="B6" s="2" t="s">
        <v>14</v>
      </c>
      <c r="C6" s="9">
        <v>42859</v>
      </c>
      <c r="D6" s="17" t="s">
        <v>2</v>
      </c>
      <c r="E6" s="17" t="s">
        <v>3</v>
      </c>
      <c r="I6" s="2">
        <v>346</v>
      </c>
      <c r="J6" s="49">
        <f>SUM(I$3:$I6)</f>
        <v>2043</v>
      </c>
      <c r="K6" s="35" t="s">
        <v>7</v>
      </c>
    </row>
    <row r="7" spans="1:11" s="25" customFormat="1" ht="16.95" customHeight="1">
      <c r="A7" s="36" t="s">
        <v>22</v>
      </c>
      <c r="B7" s="23" t="s">
        <v>15</v>
      </c>
      <c r="C7" s="24">
        <v>42860</v>
      </c>
      <c r="D7" s="17" t="s">
        <v>3</v>
      </c>
      <c r="E7" s="17" t="s">
        <v>4</v>
      </c>
      <c r="F7" s="23"/>
      <c r="G7" s="23"/>
      <c r="H7" s="23"/>
      <c r="I7" s="23">
        <v>622</v>
      </c>
      <c r="J7" s="49">
        <f>SUM(I$3:$I7)</f>
        <v>2665</v>
      </c>
      <c r="K7" s="37"/>
    </row>
    <row r="8" spans="1:11" ht="16.95" customHeight="1">
      <c r="A8" s="33" t="s">
        <v>23</v>
      </c>
      <c r="B8" s="2" t="s">
        <v>16</v>
      </c>
      <c r="C8" s="9">
        <v>42861</v>
      </c>
      <c r="D8" s="17" t="s">
        <v>4</v>
      </c>
      <c r="E8" s="18" t="s">
        <v>5</v>
      </c>
      <c r="I8" s="2">
        <v>536</v>
      </c>
      <c r="J8" s="49">
        <f>SUM(I$3:$I8)</f>
        <v>3201</v>
      </c>
      <c r="K8" s="35" t="s">
        <v>8</v>
      </c>
    </row>
    <row r="9" spans="1:11" s="48" customFormat="1" ht="16.95" customHeight="1">
      <c r="A9" s="38" t="s">
        <v>24</v>
      </c>
      <c r="B9" s="5" t="s">
        <v>17</v>
      </c>
      <c r="C9" s="10">
        <v>42862</v>
      </c>
      <c r="D9" s="15" t="s">
        <v>5</v>
      </c>
      <c r="E9" s="5"/>
      <c r="F9" s="5"/>
      <c r="G9" s="5"/>
      <c r="H9" s="5"/>
      <c r="I9" s="6"/>
      <c r="J9" s="50">
        <f>SUM(I$3:$I9)</f>
        <v>3201</v>
      </c>
      <c r="K9" s="39" t="s">
        <v>9</v>
      </c>
    </row>
    <row r="10" spans="1:11" s="1" customFormat="1" ht="16.95" customHeight="1">
      <c r="A10" s="33" t="s">
        <v>25</v>
      </c>
      <c r="B10" s="2" t="s">
        <v>11</v>
      </c>
      <c r="C10" s="9">
        <v>42863</v>
      </c>
      <c r="D10" s="12" t="s">
        <v>5</v>
      </c>
      <c r="E10" s="12" t="s">
        <v>81</v>
      </c>
      <c r="F10" s="64">
        <v>32.200000000000003</v>
      </c>
      <c r="G10" s="64">
        <f>SUM(F10)</f>
        <v>32.200000000000003</v>
      </c>
      <c r="H10" s="64">
        <f>$G$57-G10</f>
        <v>1151.2999999999997</v>
      </c>
      <c r="I10" s="7">
        <v>32.200000000000003</v>
      </c>
      <c r="J10" s="49">
        <f>SUM(I$3:$I10)</f>
        <v>3233.2</v>
      </c>
      <c r="K10" s="40" t="s">
        <v>148</v>
      </c>
    </row>
    <row r="11" spans="1:11" ht="16.95" customHeight="1">
      <c r="A11" s="33" t="s">
        <v>26</v>
      </c>
      <c r="B11" s="2" t="s">
        <v>12</v>
      </c>
      <c r="C11" s="9">
        <v>42864</v>
      </c>
      <c r="D11" s="12" t="s">
        <v>81</v>
      </c>
      <c r="E11" s="12" t="s">
        <v>82</v>
      </c>
      <c r="F11" s="49">
        <v>34.4</v>
      </c>
      <c r="G11" s="64">
        <f>G10+F11</f>
        <v>66.599999999999994</v>
      </c>
      <c r="H11" s="64">
        <f t="shared" ref="H11:H57" si="0">$G$57-G11</f>
        <v>1116.8999999999999</v>
      </c>
      <c r="I11" s="2">
        <v>34.4</v>
      </c>
      <c r="J11" s="49">
        <f>SUM(I$3:$I11)</f>
        <v>3267.6</v>
      </c>
      <c r="K11" s="34"/>
    </row>
    <row r="12" spans="1:11" s="25" customFormat="1" ht="16.95" customHeight="1">
      <c r="A12" s="36" t="s">
        <v>27</v>
      </c>
      <c r="B12" s="23" t="s">
        <v>13</v>
      </c>
      <c r="C12" s="24">
        <v>42865</v>
      </c>
      <c r="D12" s="12" t="s">
        <v>90</v>
      </c>
      <c r="E12" s="12" t="s">
        <v>83</v>
      </c>
      <c r="F12" s="51">
        <v>43</v>
      </c>
      <c r="G12" s="64">
        <f>G11+F12</f>
        <v>109.6</v>
      </c>
      <c r="H12" s="64">
        <f t="shared" si="0"/>
        <v>1073.8999999999999</v>
      </c>
      <c r="I12" s="23">
        <v>43</v>
      </c>
      <c r="J12" s="49">
        <f>SUM(I$3:$I12)</f>
        <v>3310.6</v>
      </c>
      <c r="K12" s="37"/>
    </row>
    <row r="13" spans="1:11" ht="16.95" customHeight="1">
      <c r="A13" s="33" t="s">
        <v>28</v>
      </c>
      <c r="B13" s="2" t="s">
        <v>14</v>
      </c>
      <c r="C13" s="9">
        <v>42866</v>
      </c>
      <c r="D13" s="12" t="s">
        <v>83</v>
      </c>
      <c r="E13" s="12" t="s">
        <v>84</v>
      </c>
      <c r="F13" s="49">
        <v>33.6</v>
      </c>
      <c r="G13" s="64">
        <f t="shared" ref="G13:G14" si="1">G12+F13</f>
        <v>143.19999999999999</v>
      </c>
      <c r="H13" s="64">
        <f t="shared" si="0"/>
        <v>1040.2999999999997</v>
      </c>
      <c r="I13" s="2">
        <v>33.6</v>
      </c>
      <c r="J13" s="49">
        <f>SUM(I$3:$I13)</f>
        <v>3344.2</v>
      </c>
      <c r="K13" s="34"/>
    </row>
    <row r="14" spans="1:11" ht="16.95" customHeight="1">
      <c r="A14" s="33" t="s">
        <v>29</v>
      </c>
      <c r="B14" s="2" t="s">
        <v>15</v>
      </c>
      <c r="C14" s="9">
        <v>42867</v>
      </c>
      <c r="D14" s="12" t="s">
        <v>84</v>
      </c>
      <c r="E14" s="12" t="s">
        <v>85</v>
      </c>
      <c r="F14" s="51">
        <v>32.299999999999997</v>
      </c>
      <c r="G14" s="64">
        <f t="shared" si="1"/>
        <v>175.5</v>
      </c>
      <c r="H14" s="64">
        <f t="shared" si="0"/>
        <v>1007.9999999999998</v>
      </c>
      <c r="I14" s="23">
        <v>32.299999999999997</v>
      </c>
      <c r="J14" s="49">
        <f>SUM(I$3:$I14)</f>
        <v>3376.5</v>
      </c>
      <c r="K14" s="34"/>
    </row>
    <row r="15" spans="1:11" s="25" customFormat="1" ht="16.95" customHeight="1">
      <c r="A15" s="36" t="s">
        <v>30</v>
      </c>
      <c r="B15" s="23" t="s">
        <v>16</v>
      </c>
      <c r="C15" s="24">
        <v>42868</v>
      </c>
      <c r="D15" s="12" t="s">
        <v>85</v>
      </c>
      <c r="E15" s="12" t="s">
        <v>86</v>
      </c>
      <c r="F15" s="51">
        <v>27.3</v>
      </c>
      <c r="G15" s="64">
        <f>G14+F15</f>
        <v>202.8</v>
      </c>
      <c r="H15" s="64">
        <f t="shared" si="0"/>
        <v>980.69999999999982</v>
      </c>
      <c r="I15" s="23">
        <v>27.3</v>
      </c>
      <c r="J15" s="49">
        <f>SUM(I$3:$I15)</f>
        <v>3403.8</v>
      </c>
      <c r="K15" s="41" t="s">
        <v>149</v>
      </c>
    </row>
    <row r="16" spans="1:11" s="25" customFormat="1" ht="16.95" customHeight="1">
      <c r="A16" s="38" t="s">
        <v>31</v>
      </c>
      <c r="B16" s="5" t="s">
        <v>17</v>
      </c>
      <c r="C16" s="10">
        <v>42869</v>
      </c>
      <c r="D16" s="16" t="s">
        <v>86</v>
      </c>
      <c r="E16" s="11"/>
      <c r="F16" s="50"/>
      <c r="G16" s="50">
        <f t="shared" ref="G16:G57" si="2">G15+F16</f>
        <v>202.8</v>
      </c>
      <c r="H16" s="50">
        <f t="shared" si="0"/>
        <v>980.69999999999982</v>
      </c>
      <c r="I16" s="5"/>
      <c r="J16" s="50">
        <f>SUM(I$3:$I16)</f>
        <v>3403.8</v>
      </c>
      <c r="K16" s="42" t="s">
        <v>152</v>
      </c>
    </row>
    <row r="17" spans="1:11" ht="16.95" customHeight="1">
      <c r="A17" s="33" t="s">
        <v>32</v>
      </c>
      <c r="B17" s="2" t="s">
        <v>11</v>
      </c>
      <c r="C17" s="9">
        <v>42870</v>
      </c>
      <c r="D17" s="12" t="s">
        <v>86</v>
      </c>
      <c r="E17" s="12" t="s">
        <v>91</v>
      </c>
      <c r="F17" s="51">
        <v>41</v>
      </c>
      <c r="G17" s="64">
        <f t="shared" si="2"/>
        <v>243.8</v>
      </c>
      <c r="H17" s="64">
        <f t="shared" si="0"/>
        <v>939.69999999999982</v>
      </c>
      <c r="I17" s="23">
        <v>41</v>
      </c>
      <c r="J17" s="49">
        <f>SUM(I$3:$I17)</f>
        <v>3444.8</v>
      </c>
      <c r="K17" s="34"/>
    </row>
    <row r="18" spans="1:11" ht="16.95" customHeight="1">
      <c r="A18" s="33" t="s">
        <v>33</v>
      </c>
      <c r="B18" s="2" t="s">
        <v>12</v>
      </c>
      <c r="C18" s="9">
        <v>42871</v>
      </c>
      <c r="D18" s="12" t="s">
        <v>91</v>
      </c>
      <c r="E18" s="12" t="s">
        <v>92</v>
      </c>
      <c r="F18" s="51">
        <v>40.200000000000003</v>
      </c>
      <c r="G18" s="64">
        <f t="shared" si="2"/>
        <v>284</v>
      </c>
      <c r="H18" s="64">
        <f t="shared" si="0"/>
        <v>899.49999999999977</v>
      </c>
      <c r="I18" s="23">
        <v>40.200000000000003</v>
      </c>
      <c r="J18" s="49">
        <f>SUM(I$3:$I18)</f>
        <v>3485</v>
      </c>
      <c r="K18" s="34"/>
    </row>
    <row r="19" spans="1:11" ht="16.95" customHeight="1">
      <c r="A19" s="33" t="s">
        <v>34</v>
      </c>
      <c r="B19" s="2" t="s">
        <v>13</v>
      </c>
      <c r="C19" s="9">
        <v>42872</v>
      </c>
      <c r="D19" s="12" t="s">
        <v>92</v>
      </c>
      <c r="E19" s="12" t="s">
        <v>95</v>
      </c>
      <c r="F19" s="51">
        <v>39</v>
      </c>
      <c r="G19" s="64">
        <f t="shared" si="2"/>
        <v>323</v>
      </c>
      <c r="H19" s="64">
        <f t="shared" si="0"/>
        <v>860.49999999999977</v>
      </c>
      <c r="I19" s="23">
        <v>39</v>
      </c>
      <c r="J19" s="49">
        <f>SUM(I$3:$I19)</f>
        <v>3524</v>
      </c>
      <c r="K19" s="34"/>
    </row>
    <row r="20" spans="1:11" ht="16.95" customHeight="1">
      <c r="A20" s="33" t="s">
        <v>35</v>
      </c>
      <c r="B20" s="2" t="s">
        <v>14</v>
      </c>
      <c r="C20" s="9">
        <v>42873</v>
      </c>
      <c r="D20" s="12" t="s">
        <v>95</v>
      </c>
      <c r="E20" s="12" t="s">
        <v>93</v>
      </c>
      <c r="F20" s="49">
        <v>34.799999999999997</v>
      </c>
      <c r="G20" s="64">
        <f t="shared" si="2"/>
        <v>357.8</v>
      </c>
      <c r="H20" s="64">
        <f t="shared" si="0"/>
        <v>825.69999999999982</v>
      </c>
      <c r="I20" s="2">
        <v>34.799999999999997</v>
      </c>
      <c r="J20" s="49">
        <f>SUM(I$3:$I20)</f>
        <v>3558.8</v>
      </c>
      <c r="K20" s="34"/>
    </row>
    <row r="21" spans="1:11" ht="16.95" customHeight="1">
      <c r="A21" s="33" t="s">
        <v>36</v>
      </c>
      <c r="B21" s="2" t="s">
        <v>15</v>
      </c>
      <c r="C21" s="9">
        <v>42874</v>
      </c>
      <c r="D21" s="12" t="s">
        <v>96</v>
      </c>
      <c r="E21" s="14" t="s">
        <v>94</v>
      </c>
      <c r="F21" s="49">
        <v>30.6</v>
      </c>
      <c r="G21" s="64">
        <f t="shared" si="2"/>
        <v>388.40000000000003</v>
      </c>
      <c r="H21" s="64">
        <f t="shared" si="0"/>
        <v>795.09999999999968</v>
      </c>
      <c r="I21" s="2">
        <v>30.6</v>
      </c>
      <c r="J21" s="49">
        <f>SUM(I$3:$I21)</f>
        <v>3589.4</v>
      </c>
      <c r="K21" s="34"/>
    </row>
    <row r="22" spans="1:11" ht="16.95" customHeight="1">
      <c r="A22" s="33" t="s">
        <v>37</v>
      </c>
      <c r="B22" s="2" t="s">
        <v>16</v>
      </c>
      <c r="C22" s="9">
        <v>42875</v>
      </c>
      <c r="D22" s="12" t="s">
        <v>94</v>
      </c>
      <c r="E22" s="14" t="s">
        <v>97</v>
      </c>
      <c r="F22" s="49">
        <v>35.299999999999997</v>
      </c>
      <c r="G22" s="64">
        <f t="shared" si="2"/>
        <v>423.70000000000005</v>
      </c>
      <c r="H22" s="64">
        <f t="shared" si="0"/>
        <v>759.79999999999973</v>
      </c>
      <c r="I22" s="2">
        <v>35.299999999999997</v>
      </c>
      <c r="J22" s="49">
        <f>SUM(I$3:$I22)</f>
        <v>3624.7000000000003</v>
      </c>
      <c r="K22" s="34"/>
    </row>
    <row r="23" spans="1:11" s="25" customFormat="1" ht="16.95" customHeight="1">
      <c r="A23" s="38" t="s">
        <v>38</v>
      </c>
      <c r="B23" s="5" t="s">
        <v>17</v>
      </c>
      <c r="C23" s="10">
        <v>42876</v>
      </c>
      <c r="D23" s="16" t="s">
        <v>97</v>
      </c>
      <c r="E23" s="5"/>
      <c r="F23" s="50"/>
      <c r="G23" s="50">
        <f t="shared" si="2"/>
        <v>423.70000000000005</v>
      </c>
      <c r="H23" s="50">
        <f t="shared" si="0"/>
        <v>759.79999999999973</v>
      </c>
      <c r="I23" s="5"/>
      <c r="J23" s="50">
        <f>SUM(I$3:$I23)</f>
        <v>3624.7000000000003</v>
      </c>
      <c r="K23" s="39" t="s">
        <v>153</v>
      </c>
    </row>
    <row r="24" spans="1:11" ht="16.95" customHeight="1">
      <c r="A24" s="33" t="s">
        <v>39</v>
      </c>
      <c r="B24" s="2" t="s">
        <v>11</v>
      </c>
      <c r="C24" s="9">
        <v>42877</v>
      </c>
      <c r="D24" s="12" t="s">
        <v>97</v>
      </c>
      <c r="E24" s="12" t="s">
        <v>98</v>
      </c>
      <c r="F24" s="49">
        <v>24.2</v>
      </c>
      <c r="G24" s="64">
        <f t="shared" si="2"/>
        <v>447.90000000000003</v>
      </c>
      <c r="H24" s="64">
        <f t="shared" si="0"/>
        <v>735.59999999999968</v>
      </c>
      <c r="I24" s="2">
        <v>24.2</v>
      </c>
      <c r="J24" s="49">
        <f>SUM(I$3:$I24)</f>
        <v>3648.9</v>
      </c>
      <c r="K24" s="34"/>
    </row>
    <row r="25" spans="1:11" ht="16.95" customHeight="1">
      <c r="A25" s="33" t="s">
        <v>40</v>
      </c>
      <c r="B25" s="2" t="s">
        <v>12</v>
      </c>
      <c r="C25" s="9">
        <v>42878</v>
      </c>
      <c r="D25" s="12" t="s">
        <v>98</v>
      </c>
      <c r="E25" s="12" t="s">
        <v>99</v>
      </c>
      <c r="F25" s="49">
        <v>18.5</v>
      </c>
      <c r="G25" s="64">
        <f t="shared" si="2"/>
        <v>466.40000000000003</v>
      </c>
      <c r="H25" s="64">
        <f t="shared" si="0"/>
        <v>717.09999999999968</v>
      </c>
      <c r="I25" s="2">
        <v>18.5</v>
      </c>
      <c r="J25" s="49">
        <f>SUM(I$3:$I25)</f>
        <v>3667.4</v>
      </c>
      <c r="K25" s="34"/>
    </row>
    <row r="26" spans="1:11" s="25" customFormat="1" ht="16.95" customHeight="1">
      <c r="A26" s="36" t="s">
        <v>41</v>
      </c>
      <c r="B26" s="23" t="s">
        <v>13</v>
      </c>
      <c r="C26" s="24">
        <v>42879</v>
      </c>
      <c r="D26" s="12" t="s">
        <v>99</v>
      </c>
      <c r="E26" s="12" t="s">
        <v>100</v>
      </c>
      <c r="F26" s="51">
        <v>24.8</v>
      </c>
      <c r="G26" s="64">
        <f t="shared" si="2"/>
        <v>491.20000000000005</v>
      </c>
      <c r="H26" s="64">
        <f t="shared" si="0"/>
        <v>692.29999999999973</v>
      </c>
      <c r="I26" s="23">
        <v>24.8</v>
      </c>
      <c r="J26" s="49">
        <f>SUM(I$3:$I26)</f>
        <v>3692.2000000000003</v>
      </c>
      <c r="K26" s="41" t="s">
        <v>150</v>
      </c>
    </row>
    <row r="27" spans="1:11" ht="16.95" customHeight="1">
      <c r="A27" s="33" t="s">
        <v>42</v>
      </c>
      <c r="B27" s="2" t="s">
        <v>14</v>
      </c>
      <c r="C27" s="9">
        <v>42880</v>
      </c>
      <c r="D27" s="12" t="s">
        <v>101</v>
      </c>
      <c r="E27" s="26" t="s">
        <v>102</v>
      </c>
      <c r="F27" s="49">
        <v>26.2</v>
      </c>
      <c r="G27" s="64">
        <f t="shared" si="2"/>
        <v>517.40000000000009</v>
      </c>
      <c r="H27" s="64">
        <f t="shared" si="0"/>
        <v>666.09999999999968</v>
      </c>
      <c r="I27" s="2">
        <v>26.2</v>
      </c>
      <c r="J27" s="49">
        <f>SUM(I$3:$I27)</f>
        <v>3718.4</v>
      </c>
      <c r="K27" s="35" t="s">
        <v>151</v>
      </c>
    </row>
    <row r="28" spans="1:11" ht="16.95" customHeight="1">
      <c r="A28" s="33" t="s">
        <v>43</v>
      </c>
      <c r="B28" s="2" t="s">
        <v>15</v>
      </c>
      <c r="C28" s="9">
        <v>42881</v>
      </c>
      <c r="D28" s="12" t="s">
        <v>102</v>
      </c>
      <c r="E28" s="12" t="s">
        <v>168</v>
      </c>
      <c r="F28" s="51">
        <v>28.3</v>
      </c>
      <c r="G28" s="64">
        <f t="shared" si="2"/>
        <v>545.70000000000005</v>
      </c>
      <c r="H28" s="64">
        <f t="shared" si="0"/>
        <v>637.79999999999973</v>
      </c>
      <c r="I28" s="23">
        <v>28.3</v>
      </c>
      <c r="J28" s="49">
        <f>SUM(I$3:$I28)</f>
        <v>3746.7000000000003</v>
      </c>
      <c r="K28" s="34"/>
    </row>
    <row r="29" spans="1:11" ht="16.95" customHeight="1">
      <c r="A29" s="33" t="s">
        <v>44</v>
      </c>
      <c r="B29" s="2" t="s">
        <v>16</v>
      </c>
      <c r="C29" s="9">
        <v>42882</v>
      </c>
      <c r="D29" s="12" t="s">
        <v>168</v>
      </c>
      <c r="E29" s="12" t="s">
        <v>169</v>
      </c>
      <c r="F29" s="49">
        <v>24.7</v>
      </c>
      <c r="G29" s="64">
        <f t="shared" si="2"/>
        <v>570.40000000000009</v>
      </c>
      <c r="H29" s="64">
        <f t="shared" si="0"/>
        <v>613.09999999999968</v>
      </c>
      <c r="I29" s="2">
        <v>24.7</v>
      </c>
      <c r="J29" s="49">
        <f>SUM(I$3:$I29)</f>
        <v>3771.4</v>
      </c>
      <c r="K29" s="34"/>
    </row>
    <row r="30" spans="1:11" s="25" customFormat="1" ht="16.95" customHeight="1">
      <c r="A30" s="38" t="s">
        <v>45</v>
      </c>
      <c r="B30" s="5" t="s">
        <v>17</v>
      </c>
      <c r="C30" s="10">
        <v>42883</v>
      </c>
      <c r="D30" s="16" t="s">
        <v>103</v>
      </c>
      <c r="E30" s="5"/>
      <c r="F30" s="50">
        <v>17.399999999999999</v>
      </c>
      <c r="G30" s="50">
        <f t="shared" si="2"/>
        <v>587.80000000000007</v>
      </c>
      <c r="H30" s="50">
        <f t="shared" si="0"/>
        <v>595.6999999999997</v>
      </c>
      <c r="I30" s="5">
        <v>35.700000000000003</v>
      </c>
      <c r="J30" s="50">
        <f>SUM(I$3:$I30)</f>
        <v>3807.1</v>
      </c>
      <c r="K30" s="39" t="s">
        <v>154</v>
      </c>
    </row>
    <row r="31" spans="1:11" ht="16.95" customHeight="1">
      <c r="A31" s="33" t="s">
        <v>46</v>
      </c>
      <c r="B31" s="2" t="s">
        <v>11</v>
      </c>
      <c r="C31" s="9">
        <v>42884</v>
      </c>
      <c r="D31" s="12" t="s">
        <v>103</v>
      </c>
      <c r="E31" s="12" t="s">
        <v>104</v>
      </c>
      <c r="F31" s="49">
        <v>31.9</v>
      </c>
      <c r="G31" s="64">
        <f t="shared" si="2"/>
        <v>619.70000000000005</v>
      </c>
      <c r="H31" s="64">
        <f t="shared" si="0"/>
        <v>563.79999999999973</v>
      </c>
      <c r="I31" s="2">
        <v>31.9</v>
      </c>
      <c r="J31" s="49">
        <f>SUM(I$3:$I31)</f>
        <v>3839</v>
      </c>
      <c r="K31" s="34"/>
    </row>
    <row r="32" spans="1:11" ht="16.95" customHeight="1">
      <c r="A32" s="33" t="s">
        <v>47</v>
      </c>
      <c r="B32" s="2" t="s">
        <v>12</v>
      </c>
      <c r="C32" s="9">
        <v>42885</v>
      </c>
      <c r="D32" s="12" t="s">
        <v>104</v>
      </c>
      <c r="E32" s="12" t="s">
        <v>105</v>
      </c>
      <c r="F32" s="49">
        <v>31.5</v>
      </c>
      <c r="G32" s="64">
        <f t="shared" si="2"/>
        <v>651.20000000000005</v>
      </c>
      <c r="H32" s="64">
        <f t="shared" si="0"/>
        <v>532.29999999999973</v>
      </c>
      <c r="I32" s="2">
        <v>31.5</v>
      </c>
      <c r="J32" s="49">
        <f>SUM(I$3:$I32)</f>
        <v>3870.5</v>
      </c>
      <c r="K32" s="34"/>
    </row>
    <row r="33" spans="1:16" ht="16.95" customHeight="1">
      <c r="A33" s="33" t="s">
        <v>48</v>
      </c>
      <c r="B33" s="2" t="s">
        <v>13</v>
      </c>
      <c r="C33" s="9">
        <v>42886</v>
      </c>
      <c r="D33" s="12" t="s">
        <v>105</v>
      </c>
      <c r="E33" s="12" t="s">
        <v>115</v>
      </c>
      <c r="F33" s="49">
        <v>13.5</v>
      </c>
      <c r="G33" s="64">
        <f t="shared" si="2"/>
        <v>664.7</v>
      </c>
      <c r="H33" s="64">
        <f t="shared" si="0"/>
        <v>518.79999999999973</v>
      </c>
      <c r="I33" s="2">
        <v>13.5</v>
      </c>
      <c r="J33" s="49">
        <f>SUM(I$3:$I33)</f>
        <v>3884</v>
      </c>
      <c r="K33" s="43" t="s">
        <v>155</v>
      </c>
    </row>
    <row r="34" spans="1:16" ht="16.95" customHeight="1">
      <c r="A34" s="33" t="s">
        <v>49</v>
      </c>
      <c r="B34" s="2" t="s">
        <v>14</v>
      </c>
      <c r="C34" s="9">
        <v>42887</v>
      </c>
      <c r="D34" s="12" t="s">
        <v>115</v>
      </c>
      <c r="E34" s="12" t="s">
        <v>116</v>
      </c>
      <c r="F34" s="49">
        <v>30</v>
      </c>
      <c r="G34" s="64">
        <f t="shared" si="2"/>
        <v>694.7</v>
      </c>
      <c r="H34" s="64">
        <f t="shared" si="0"/>
        <v>488.79999999999973</v>
      </c>
      <c r="I34" s="2">
        <v>30</v>
      </c>
      <c r="J34" s="49">
        <f>SUM(I$3:$I34)</f>
        <v>3914</v>
      </c>
      <c r="K34" s="34"/>
    </row>
    <row r="35" spans="1:16" s="25" customFormat="1" ht="16.95" customHeight="1">
      <c r="A35" s="36" t="s">
        <v>50</v>
      </c>
      <c r="B35" s="23" t="s">
        <v>15</v>
      </c>
      <c r="C35" s="24">
        <v>42888</v>
      </c>
      <c r="D35" s="12" t="s">
        <v>116</v>
      </c>
      <c r="E35" s="12" t="s">
        <v>106</v>
      </c>
      <c r="F35" s="51">
        <v>21.3</v>
      </c>
      <c r="G35" s="64">
        <f t="shared" si="2"/>
        <v>716</v>
      </c>
      <c r="H35" s="64">
        <f t="shared" si="0"/>
        <v>467.49999999999977</v>
      </c>
      <c r="I35" s="23">
        <v>21.3</v>
      </c>
      <c r="J35" s="49">
        <f>SUM(I$3:$I35)</f>
        <v>3935.3</v>
      </c>
      <c r="K35" s="37"/>
    </row>
    <row r="36" spans="1:16" ht="16.95" customHeight="1">
      <c r="A36" s="33" t="s">
        <v>51</v>
      </c>
      <c r="B36" s="2" t="s">
        <v>16</v>
      </c>
      <c r="C36" s="9">
        <v>42889</v>
      </c>
      <c r="D36" s="14" t="s">
        <v>106</v>
      </c>
      <c r="E36" s="12" t="s">
        <v>106</v>
      </c>
      <c r="F36" s="49"/>
      <c r="G36" s="64">
        <f t="shared" si="2"/>
        <v>716</v>
      </c>
      <c r="H36" s="64">
        <f t="shared" si="0"/>
        <v>467.49999999999977</v>
      </c>
      <c r="J36" s="49">
        <f>SUM(I$3:$I36)</f>
        <v>3935.3</v>
      </c>
      <c r="K36" s="34"/>
    </row>
    <row r="37" spans="1:16" s="25" customFormat="1" ht="16.95" customHeight="1">
      <c r="A37" s="38" t="s">
        <v>52</v>
      </c>
      <c r="B37" s="5" t="s">
        <v>17</v>
      </c>
      <c r="C37" s="10">
        <v>42890</v>
      </c>
      <c r="D37" s="16" t="s">
        <v>106</v>
      </c>
      <c r="E37" s="5"/>
      <c r="F37" s="50"/>
      <c r="G37" s="50">
        <f t="shared" si="2"/>
        <v>716</v>
      </c>
      <c r="H37" s="50">
        <f t="shared" si="0"/>
        <v>467.49999999999977</v>
      </c>
      <c r="I37" s="5"/>
      <c r="J37" s="50">
        <f>SUM(I$3:$I37)</f>
        <v>3935.3</v>
      </c>
      <c r="K37" s="39" t="s">
        <v>156</v>
      </c>
    </row>
    <row r="38" spans="1:16" s="22" customFormat="1" ht="16.95" customHeight="1">
      <c r="A38" s="44" t="s">
        <v>53</v>
      </c>
      <c r="B38" s="20" t="s">
        <v>11</v>
      </c>
      <c r="C38" s="21">
        <v>42891</v>
      </c>
      <c r="D38" s="12" t="s">
        <v>106</v>
      </c>
      <c r="E38" s="12" t="s">
        <v>107</v>
      </c>
      <c r="F38" s="90">
        <v>40.5</v>
      </c>
      <c r="G38" s="64">
        <f t="shared" si="2"/>
        <v>756.5</v>
      </c>
      <c r="H38" s="64">
        <f t="shared" si="0"/>
        <v>426.99999999999977</v>
      </c>
      <c r="I38" s="23">
        <v>40.5</v>
      </c>
      <c r="J38" s="49">
        <f>SUM(I$3:$I38)</f>
        <v>3975.8</v>
      </c>
      <c r="K38" s="45" t="s">
        <v>157</v>
      </c>
      <c r="P38" s="88"/>
    </row>
    <row r="39" spans="1:16" ht="16.95" customHeight="1">
      <c r="A39" s="33" t="s">
        <v>54</v>
      </c>
      <c r="B39" s="2" t="s">
        <v>12</v>
      </c>
      <c r="C39" s="9">
        <v>42892</v>
      </c>
      <c r="D39" s="14" t="s">
        <v>107</v>
      </c>
      <c r="E39" s="12" t="s">
        <v>108</v>
      </c>
      <c r="F39" s="64">
        <v>27.8</v>
      </c>
      <c r="G39" s="64">
        <f t="shared" si="2"/>
        <v>784.3</v>
      </c>
      <c r="H39" s="64">
        <f t="shared" si="0"/>
        <v>399.19999999999982</v>
      </c>
      <c r="I39" s="7">
        <v>27.8</v>
      </c>
      <c r="J39" s="49">
        <f>SUM(I$3:$I39)</f>
        <v>4003.6000000000004</v>
      </c>
      <c r="K39" s="34"/>
    </row>
    <row r="40" spans="1:16" ht="16.95" customHeight="1">
      <c r="A40" s="33" t="s">
        <v>55</v>
      </c>
      <c r="B40" s="2" t="s">
        <v>13</v>
      </c>
      <c r="C40" s="9">
        <v>42893</v>
      </c>
      <c r="D40" s="12" t="s">
        <v>108</v>
      </c>
      <c r="E40" s="12" t="s">
        <v>109</v>
      </c>
      <c r="F40" s="49">
        <v>22.7</v>
      </c>
      <c r="G40" s="64">
        <f t="shared" si="2"/>
        <v>807</v>
      </c>
      <c r="H40" s="64">
        <f t="shared" si="0"/>
        <v>376.49999999999977</v>
      </c>
      <c r="I40" s="2">
        <v>22.7</v>
      </c>
      <c r="J40" s="49">
        <f>SUM(I$3:$I40)</f>
        <v>4026.3</v>
      </c>
      <c r="K40" s="34"/>
    </row>
    <row r="41" spans="1:16" ht="16.95" customHeight="1">
      <c r="A41" s="33" t="s">
        <v>56</v>
      </c>
      <c r="B41" s="2" t="s">
        <v>14</v>
      </c>
      <c r="C41" s="9">
        <v>42894</v>
      </c>
      <c r="D41" s="12" t="s">
        <v>109</v>
      </c>
      <c r="E41" s="12" t="s">
        <v>110</v>
      </c>
      <c r="F41" s="49">
        <v>21</v>
      </c>
      <c r="G41" s="64">
        <f t="shared" si="2"/>
        <v>828</v>
      </c>
      <c r="H41" s="64">
        <f t="shared" si="0"/>
        <v>355.49999999999977</v>
      </c>
      <c r="I41" s="2">
        <v>21</v>
      </c>
      <c r="J41" s="49">
        <f>SUM(I$3:$I41)</f>
        <v>4047.3</v>
      </c>
      <c r="K41" s="34"/>
    </row>
    <row r="42" spans="1:16" ht="16.95" customHeight="1">
      <c r="A42" s="33" t="s">
        <v>57</v>
      </c>
      <c r="B42" s="2" t="s">
        <v>15</v>
      </c>
      <c r="C42" s="9">
        <v>42895</v>
      </c>
      <c r="D42" s="12" t="s">
        <v>110</v>
      </c>
      <c r="E42" s="12" t="s">
        <v>111</v>
      </c>
      <c r="F42" s="49">
        <v>37.4</v>
      </c>
      <c r="G42" s="64">
        <f t="shared" si="2"/>
        <v>865.4</v>
      </c>
      <c r="H42" s="64">
        <f t="shared" si="0"/>
        <v>318.0999999999998</v>
      </c>
      <c r="I42" s="2">
        <v>37.4</v>
      </c>
      <c r="J42" s="49">
        <f>SUM(I$3:$I42)</f>
        <v>4084.7000000000003</v>
      </c>
      <c r="K42" s="34"/>
    </row>
    <row r="43" spans="1:16" s="25" customFormat="1" ht="16.95" customHeight="1">
      <c r="A43" s="36" t="s">
        <v>58</v>
      </c>
      <c r="B43" s="23" t="s">
        <v>16</v>
      </c>
      <c r="C43" s="24">
        <v>42896</v>
      </c>
      <c r="D43" s="12" t="s">
        <v>112</v>
      </c>
      <c r="E43" s="12" t="s">
        <v>113</v>
      </c>
      <c r="F43" s="51">
        <v>27.4</v>
      </c>
      <c r="G43" s="64">
        <f t="shared" si="2"/>
        <v>892.8</v>
      </c>
      <c r="H43" s="64">
        <f t="shared" si="0"/>
        <v>290.69999999999982</v>
      </c>
      <c r="I43" s="23">
        <v>27.4</v>
      </c>
      <c r="J43" s="49">
        <f>SUM(I$3:$I43)</f>
        <v>4112.1000000000004</v>
      </c>
      <c r="K43" s="37"/>
    </row>
    <row r="44" spans="1:16" s="25" customFormat="1" ht="16.95" customHeight="1">
      <c r="A44" s="38" t="s">
        <v>59</v>
      </c>
      <c r="B44" s="5" t="s">
        <v>17</v>
      </c>
      <c r="C44" s="10">
        <v>42897</v>
      </c>
      <c r="D44" s="16" t="s">
        <v>113</v>
      </c>
      <c r="E44" s="5"/>
      <c r="F44" s="50"/>
      <c r="G44" s="50">
        <f t="shared" si="2"/>
        <v>892.8</v>
      </c>
      <c r="H44" s="50">
        <f t="shared" si="0"/>
        <v>290.69999999999982</v>
      </c>
      <c r="I44" s="5"/>
      <c r="J44" s="50">
        <f>SUM(I$3:$I44)</f>
        <v>4112.1000000000004</v>
      </c>
      <c r="K44" s="39" t="s">
        <v>158</v>
      </c>
    </row>
    <row r="45" spans="1:16" s="25" customFormat="1" ht="16.95" customHeight="1">
      <c r="A45" s="36" t="s">
        <v>60</v>
      </c>
      <c r="B45" s="23" t="s">
        <v>11</v>
      </c>
      <c r="C45" s="24">
        <v>42898</v>
      </c>
      <c r="D45" s="12" t="s">
        <v>166</v>
      </c>
      <c r="E45" s="12" t="s">
        <v>114</v>
      </c>
      <c r="F45" s="51">
        <v>35.4</v>
      </c>
      <c r="G45" s="64">
        <f t="shared" si="2"/>
        <v>928.19999999999993</v>
      </c>
      <c r="H45" s="64">
        <f t="shared" si="0"/>
        <v>255.29999999999984</v>
      </c>
      <c r="I45" s="23">
        <v>35.4</v>
      </c>
      <c r="J45" s="49">
        <f>SUM(I$3:$I45)</f>
        <v>4147.5</v>
      </c>
      <c r="K45" s="37"/>
    </row>
    <row r="46" spans="1:16" ht="16.95" customHeight="1">
      <c r="A46" s="33" t="s">
        <v>61</v>
      </c>
      <c r="B46" s="2" t="s">
        <v>12</v>
      </c>
      <c r="C46" s="9">
        <f>SUM(F10:F57)</f>
        <v>1183.4999999999998</v>
      </c>
      <c r="D46" s="12" t="s">
        <v>114</v>
      </c>
      <c r="E46" s="12" t="s">
        <v>117</v>
      </c>
      <c r="F46" s="49">
        <v>27.3</v>
      </c>
      <c r="G46" s="64">
        <f t="shared" si="2"/>
        <v>955.49999999999989</v>
      </c>
      <c r="H46" s="64">
        <f t="shared" si="0"/>
        <v>227.99999999999989</v>
      </c>
      <c r="I46" s="2">
        <v>27.3</v>
      </c>
      <c r="J46" s="49">
        <f>SUM(I$3:$I46)</f>
        <v>4174.8</v>
      </c>
      <c r="K46" s="34"/>
    </row>
    <row r="47" spans="1:16" ht="16.95" customHeight="1">
      <c r="A47" s="33" t="s">
        <v>62</v>
      </c>
      <c r="B47" s="2" t="s">
        <v>13</v>
      </c>
      <c r="C47" s="9">
        <v>42900</v>
      </c>
      <c r="D47" s="12" t="s">
        <v>117</v>
      </c>
      <c r="E47" s="12" t="s">
        <v>118</v>
      </c>
      <c r="F47" s="49">
        <v>21.5</v>
      </c>
      <c r="G47" s="64">
        <f t="shared" si="2"/>
        <v>976.99999999999989</v>
      </c>
      <c r="H47" s="64">
        <f t="shared" si="0"/>
        <v>206.49999999999989</v>
      </c>
      <c r="I47" s="2">
        <v>21.5</v>
      </c>
      <c r="J47" s="49">
        <f>SUM(I$3:$I47)</f>
        <v>4196.3</v>
      </c>
      <c r="K47" s="34"/>
    </row>
    <row r="48" spans="1:16" ht="16.95" customHeight="1">
      <c r="A48" s="33" t="s">
        <v>63</v>
      </c>
      <c r="B48" s="2" t="s">
        <v>14</v>
      </c>
      <c r="C48" s="9">
        <v>42901</v>
      </c>
      <c r="D48" s="12" t="s">
        <v>118</v>
      </c>
      <c r="E48" s="12" t="s">
        <v>119</v>
      </c>
      <c r="F48" s="49">
        <v>21.4</v>
      </c>
      <c r="G48" s="89">
        <f t="shared" si="2"/>
        <v>998.39999999999986</v>
      </c>
      <c r="H48" s="64">
        <f t="shared" si="0"/>
        <v>185.09999999999991</v>
      </c>
      <c r="I48" s="2">
        <v>21.4</v>
      </c>
      <c r="J48" s="49">
        <f>SUM(I$3:$I48)</f>
        <v>4217.7</v>
      </c>
      <c r="K48" s="35" t="s">
        <v>159</v>
      </c>
      <c r="M48" s="25"/>
    </row>
    <row r="49" spans="1:11" ht="16.95" customHeight="1">
      <c r="A49" s="33" t="s">
        <v>64</v>
      </c>
      <c r="B49" s="2" t="s">
        <v>15</v>
      </c>
      <c r="C49" s="9">
        <v>42902</v>
      </c>
      <c r="D49" s="12" t="s">
        <v>120</v>
      </c>
      <c r="E49" s="12" t="s">
        <v>121</v>
      </c>
      <c r="F49" s="49">
        <v>23.4</v>
      </c>
      <c r="G49" s="64">
        <f t="shared" si="2"/>
        <v>1021.7999999999998</v>
      </c>
      <c r="H49" s="64">
        <f t="shared" si="0"/>
        <v>161.69999999999993</v>
      </c>
      <c r="I49" s="2">
        <v>23.4</v>
      </c>
      <c r="J49" s="49">
        <f>SUM(I$3:$I49)</f>
        <v>4241.0999999999995</v>
      </c>
      <c r="K49" s="34"/>
    </row>
    <row r="50" spans="1:11" ht="16.95" customHeight="1">
      <c r="A50" s="33" t="s">
        <v>65</v>
      </c>
      <c r="B50" s="2" t="s">
        <v>16</v>
      </c>
      <c r="C50" s="9">
        <v>42903</v>
      </c>
      <c r="D50" s="12" t="s">
        <v>121</v>
      </c>
      <c r="E50" s="12" t="s">
        <v>122</v>
      </c>
      <c r="F50" s="49">
        <v>34.4</v>
      </c>
      <c r="G50" s="91">
        <f t="shared" si="2"/>
        <v>1056.1999999999998</v>
      </c>
      <c r="H50" s="64">
        <f t="shared" si="0"/>
        <v>127.29999999999995</v>
      </c>
      <c r="I50" s="2">
        <v>34.4</v>
      </c>
      <c r="J50" s="49">
        <f>SUM(I$3:$I50)</f>
        <v>4275.4999999999991</v>
      </c>
      <c r="K50" s="35" t="s">
        <v>167</v>
      </c>
    </row>
    <row r="51" spans="1:11" s="25" customFormat="1" ht="16.95" customHeight="1">
      <c r="A51" s="38" t="s">
        <v>66</v>
      </c>
      <c r="B51" s="5" t="s">
        <v>17</v>
      </c>
      <c r="C51" s="10">
        <v>42904</v>
      </c>
      <c r="D51" s="16" t="s">
        <v>122</v>
      </c>
      <c r="E51" s="5"/>
      <c r="F51" s="50"/>
      <c r="G51" s="50">
        <f t="shared" si="2"/>
        <v>1056.1999999999998</v>
      </c>
      <c r="H51" s="50">
        <f t="shared" si="0"/>
        <v>127.29999999999995</v>
      </c>
      <c r="I51" s="5">
        <v>21</v>
      </c>
      <c r="J51" s="50">
        <f>SUM(I$3:$I51)</f>
        <v>4296.4999999999991</v>
      </c>
      <c r="K51" s="46" t="s">
        <v>160</v>
      </c>
    </row>
    <row r="52" spans="1:11" s="25" customFormat="1" ht="16.95" customHeight="1">
      <c r="A52" s="36" t="s">
        <v>67</v>
      </c>
      <c r="B52" s="23" t="s">
        <v>11</v>
      </c>
      <c r="C52" s="24">
        <v>42905</v>
      </c>
      <c r="D52" s="14" t="s">
        <v>122</v>
      </c>
      <c r="E52" s="12" t="s">
        <v>123</v>
      </c>
      <c r="F52" s="51">
        <v>21</v>
      </c>
      <c r="G52" s="64">
        <f t="shared" si="2"/>
        <v>1077.1999999999998</v>
      </c>
      <c r="H52" s="64">
        <f t="shared" si="0"/>
        <v>106.29999999999995</v>
      </c>
      <c r="I52" s="23">
        <v>21</v>
      </c>
      <c r="J52" s="49">
        <f>SUM(I$3:$I52)</f>
        <v>4317.4999999999991</v>
      </c>
      <c r="K52" s="37"/>
    </row>
    <row r="53" spans="1:11" s="25" customFormat="1" ht="16.95" customHeight="1">
      <c r="A53" s="36" t="s">
        <v>68</v>
      </c>
      <c r="B53" s="23" t="s">
        <v>12</v>
      </c>
      <c r="C53" s="24">
        <v>42906</v>
      </c>
      <c r="D53" s="12" t="s">
        <v>123</v>
      </c>
      <c r="E53" s="12" t="s">
        <v>124</v>
      </c>
      <c r="F53" s="51">
        <v>19.7</v>
      </c>
      <c r="G53" s="64">
        <f t="shared" si="2"/>
        <v>1096.8999999999999</v>
      </c>
      <c r="H53" s="64">
        <f t="shared" si="0"/>
        <v>86.599999999999909</v>
      </c>
      <c r="I53" s="23">
        <v>19.7</v>
      </c>
      <c r="J53" s="49">
        <f>SUM(I$3:$I53)</f>
        <v>4337.1999999999989</v>
      </c>
      <c r="K53" s="37"/>
    </row>
    <row r="54" spans="1:11" ht="16.95" customHeight="1">
      <c r="A54" s="33" t="s">
        <v>69</v>
      </c>
      <c r="B54" s="2" t="s">
        <v>13</v>
      </c>
      <c r="C54" s="9">
        <v>42907</v>
      </c>
      <c r="D54" s="12" t="s">
        <v>125</v>
      </c>
      <c r="E54" s="12" t="s">
        <v>126</v>
      </c>
      <c r="F54" s="49">
        <v>21.1</v>
      </c>
      <c r="G54" s="64">
        <f t="shared" si="2"/>
        <v>1117.9999999999998</v>
      </c>
      <c r="H54" s="64">
        <f t="shared" si="0"/>
        <v>65.5</v>
      </c>
      <c r="I54" s="2">
        <v>21.1</v>
      </c>
      <c r="J54" s="49">
        <f>SUM(I$3:$I54)</f>
        <v>4358.2999999999993</v>
      </c>
      <c r="K54" s="34"/>
    </row>
    <row r="55" spans="1:11" s="25" customFormat="1" ht="17.399999999999999" customHeight="1">
      <c r="A55" s="36" t="s">
        <v>70</v>
      </c>
      <c r="B55" s="23" t="s">
        <v>14</v>
      </c>
      <c r="C55" s="24">
        <v>42908</v>
      </c>
      <c r="D55" s="12" t="s">
        <v>126</v>
      </c>
      <c r="E55" s="12" t="s">
        <v>127</v>
      </c>
      <c r="F55" s="51">
        <v>21</v>
      </c>
      <c r="G55" s="64">
        <f t="shared" si="2"/>
        <v>1138.9999999999998</v>
      </c>
      <c r="H55" s="64">
        <f t="shared" si="0"/>
        <v>44.5</v>
      </c>
      <c r="I55" s="23">
        <v>21</v>
      </c>
      <c r="J55" s="49">
        <f>SUM(I$3:$I55)</f>
        <v>4379.2999999999993</v>
      </c>
      <c r="K55" s="37"/>
    </row>
    <row r="56" spans="1:11" ht="16.95" customHeight="1">
      <c r="A56" s="33" t="s">
        <v>71</v>
      </c>
      <c r="B56" s="2" t="s">
        <v>15</v>
      </c>
      <c r="C56" s="9">
        <v>42909</v>
      </c>
      <c r="D56" s="12" t="s">
        <v>127</v>
      </c>
      <c r="E56" s="12" t="s">
        <v>128</v>
      </c>
      <c r="F56" s="49">
        <v>21.7</v>
      </c>
      <c r="G56" s="64">
        <f t="shared" si="2"/>
        <v>1160.6999999999998</v>
      </c>
      <c r="H56" s="64">
        <f t="shared" si="0"/>
        <v>22.799999999999955</v>
      </c>
      <c r="I56" s="2">
        <v>21.7</v>
      </c>
      <c r="J56" s="49">
        <f>SUM(I$3:$I56)</f>
        <v>4400.9999999999991</v>
      </c>
      <c r="K56" s="35" t="s">
        <v>161</v>
      </c>
    </row>
    <row r="57" spans="1:11" ht="16.95" customHeight="1">
      <c r="A57" s="33" t="s">
        <v>72</v>
      </c>
      <c r="B57" s="2" t="s">
        <v>16</v>
      </c>
      <c r="C57" s="9">
        <v>42910</v>
      </c>
      <c r="D57" s="12" t="s">
        <v>128</v>
      </c>
      <c r="E57" s="12" t="s">
        <v>129</v>
      </c>
      <c r="F57" s="49">
        <v>22.8</v>
      </c>
      <c r="G57" s="64">
        <f t="shared" si="2"/>
        <v>1183.4999999999998</v>
      </c>
      <c r="H57" s="64">
        <f t="shared" si="0"/>
        <v>0</v>
      </c>
      <c r="I57" s="2">
        <v>22.8</v>
      </c>
      <c r="J57" s="49">
        <f>SUM(I$3:$I57)</f>
        <v>4423.7999999999993</v>
      </c>
      <c r="K57" s="35" t="s">
        <v>141</v>
      </c>
    </row>
    <row r="58" spans="1:11" s="25" customFormat="1" ht="16.95" customHeight="1">
      <c r="A58" s="38" t="s">
        <v>73</v>
      </c>
      <c r="B58" s="5" t="s">
        <v>17</v>
      </c>
      <c r="C58" s="10">
        <v>42911</v>
      </c>
      <c r="D58" s="16" t="s">
        <v>130</v>
      </c>
      <c r="E58" s="5" t="s">
        <v>133</v>
      </c>
      <c r="F58" s="50"/>
      <c r="G58" s="5"/>
      <c r="H58" s="5"/>
      <c r="I58" s="5">
        <v>180</v>
      </c>
      <c r="J58" s="50">
        <f>SUM(I$3:$I58)</f>
        <v>4603.7999999999993</v>
      </c>
      <c r="K58" s="46" t="s">
        <v>162</v>
      </c>
    </row>
    <row r="59" spans="1:11" s="25" customFormat="1" ht="16.95" customHeight="1">
      <c r="A59" s="36" t="s">
        <v>74</v>
      </c>
      <c r="B59" s="23" t="s">
        <v>11</v>
      </c>
      <c r="C59" s="24">
        <v>42912</v>
      </c>
      <c r="D59" s="27" t="s">
        <v>131</v>
      </c>
      <c r="E59" s="17"/>
      <c r="F59" s="51"/>
      <c r="G59" s="23"/>
      <c r="H59" s="23"/>
      <c r="I59" s="23"/>
      <c r="J59" s="49">
        <f>SUM(I$3:$I59)</f>
        <v>4603.7999999999993</v>
      </c>
      <c r="K59" s="37"/>
    </row>
    <row r="60" spans="1:11" ht="16.95" customHeight="1">
      <c r="A60" s="33" t="s">
        <v>75</v>
      </c>
      <c r="B60" s="2" t="s">
        <v>12</v>
      </c>
      <c r="C60" s="9">
        <v>42913</v>
      </c>
      <c r="D60" s="17" t="s">
        <v>131</v>
      </c>
      <c r="E60" s="17" t="s">
        <v>132</v>
      </c>
      <c r="F60" s="49"/>
      <c r="I60" s="2">
        <v>659</v>
      </c>
      <c r="J60" s="49">
        <f>SUM(I$3:$I60)</f>
        <v>5262.7999999999993</v>
      </c>
      <c r="K60" s="43" t="s">
        <v>163</v>
      </c>
    </row>
    <row r="61" spans="1:11" ht="16.95" customHeight="1">
      <c r="A61" s="33" t="s">
        <v>76</v>
      </c>
      <c r="B61" s="2" t="s">
        <v>13</v>
      </c>
      <c r="C61" s="9">
        <v>42914</v>
      </c>
      <c r="D61" s="17" t="s">
        <v>132</v>
      </c>
      <c r="E61" s="17" t="s">
        <v>134</v>
      </c>
      <c r="F61" s="49"/>
      <c r="I61" s="2">
        <v>671</v>
      </c>
      <c r="J61" s="49">
        <f>SUM(I$3:$I61)</f>
        <v>5933.7999999999993</v>
      </c>
      <c r="K61" s="34"/>
    </row>
    <row r="62" spans="1:11" ht="16.95" customHeight="1">
      <c r="A62" s="33" t="s">
        <v>77</v>
      </c>
      <c r="B62" s="2" t="s">
        <v>14</v>
      </c>
      <c r="C62" s="9">
        <v>42915</v>
      </c>
      <c r="D62" s="27" t="s">
        <v>135</v>
      </c>
      <c r="E62" s="27" t="s">
        <v>134</v>
      </c>
      <c r="F62" s="49"/>
      <c r="I62" s="2">
        <v>100</v>
      </c>
      <c r="J62" s="49">
        <f>SUM(I$3:$I62)</f>
        <v>6033.7999999999993</v>
      </c>
      <c r="K62" s="35" t="s">
        <v>164</v>
      </c>
    </row>
    <row r="63" spans="1:11" ht="16.95" customHeight="1">
      <c r="A63" s="33" t="s">
        <v>78</v>
      </c>
      <c r="B63" s="2" t="s">
        <v>15</v>
      </c>
      <c r="C63" s="9">
        <v>42916</v>
      </c>
      <c r="D63" s="17" t="s">
        <v>134</v>
      </c>
      <c r="E63" s="17" t="s">
        <v>136</v>
      </c>
      <c r="F63" s="49"/>
      <c r="I63" s="2">
        <v>717</v>
      </c>
      <c r="J63" s="49">
        <f>SUM(I$3:$I63)</f>
        <v>6750.7999999999993</v>
      </c>
      <c r="K63" s="34"/>
    </row>
    <row r="64" spans="1:11" s="25" customFormat="1" ht="16.95" customHeight="1">
      <c r="A64" s="36" t="s">
        <v>79</v>
      </c>
      <c r="B64" s="23" t="s">
        <v>16</v>
      </c>
      <c r="C64" s="24">
        <v>42917</v>
      </c>
      <c r="D64" s="17" t="s">
        <v>136</v>
      </c>
      <c r="E64" s="17" t="s">
        <v>0</v>
      </c>
      <c r="F64" s="51"/>
      <c r="G64" s="23"/>
      <c r="H64" s="23"/>
      <c r="I64" s="23">
        <v>876</v>
      </c>
      <c r="J64" s="49">
        <f>SUM(I$3:$I64)</f>
        <v>7626.7999999999993</v>
      </c>
      <c r="K64" s="47" t="s">
        <v>147</v>
      </c>
    </row>
    <row r="65" spans="1:11" s="25" customFormat="1" ht="16.95" customHeight="1" thickBot="1">
      <c r="A65" s="58" t="s">
        <v>80</v>
      </c>
      <c r="B65" s="59" t="s">
        <v>17</v>
      </c>
      <c r="C65" s="60">
        <v>42918</v>
      </c>
      <c r="D65" s="59"/>
      <c r="E65" s="59"/>
      <c r="F65" s="66">
        <f>SUM(F10:F57)</f>
        <v>1183.4999999999998</v>
      </c>
      <c r="G65" s="59"/>
      <c r="H65" s="59"/>
      <c r="I65" s="61">
        <f>SUM(I3:I64)</f>
        <v>7626.7999999999993</v>
      </c>
      <c r="J65" s="62"/>
      <c r="K65" s="63" t="s">
        <v>165</v>
      </c>
    </row>
    <row r="66" spans="1:11" s="25" customFormat="1" ht="16.95" customHeight="1" thickBot="1">
      <c r="A66" s="52" t="s">
        <v>138</v>
      </c>
      <c r="B66" s="53" t="s">
        <v>11</v>
      </c>
      <c r="C66" s="54">
        <v>42919</v>
      </c>
      <c r="D66" s="53" t="s">
        <v>137</v>
      </c>
      <c r="E66" s="53"/>
      <c r="F66" s="53"/>
      <c r="G66" s="53"/>
      <c r="H66" s="53"/>
      <c r="I66" s="55"/>
      <c r="J66" s="56"/>
      <c r="K66" s="57"/>
    </row>
    <row r="67" spans="1:11" ht="16.95" customHeight="1">
      <c r="A67" s="30"/>
      <c r="B67" s="30"/>
      <c r="C67" s="31"/>
      <c r="D67" s="30"/>
      <c r="E67" s="30"/>
      <c r="F67" s="30"/>
      <c r="G67" s="30"/>
      <c r="H67" s="30"/>
      <c r="I67" s="30"/>
      <c r="J67" s="30"/>
      <c r="K67" s="32"/>
    </row>
  </sheetData>
  <mergeCells count="1">
    <mergeCell ref="A1:K1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I2" sqref="I2"/>
    </sheetView>
  </sheetViews>
  <sheetFormatPr defaultRowHeight="14.4"/>
  <cols>
    <col min="3" max="3" width="10.109375" bestFit="1" customWidth="1"/>
    <col min="4" max="5" width="21.6640625" bestFit="1" customWidth="1"/>
    <col min="6" max="6" width="6.44140625" customWidth="1"/>
    <col min="7" max="7" width="7.6640625" customWidth="1"/>
    <col min="8" max="8" width="6.77734375" customWidth="1"/>
    <col min="9" max="9" width="6.88671875" customWidth="1"/>
    <col min="10" max="10" width="7.109375" customWidth="1"/>
    <col min="11" max="11" width="23.109375" bestFit="1" customWidth="1"/>
  </cols>
  <sheetData>
    <row r="1" spans="1:11" ht="34.200000000000003" customHeight="1">
      <c r="A1" s="92" t="s">
        <v>10</v>
      </c>
      <c r="B1" s="93"/>
      <c r="C1" s="93"/>
      <c r="D1" s="93"/>
      <c r="E1" s="93"/>
      <c r="F1" s="93"/>
      <c r="G1" s="93"/>
      <c r="H1" s="93"/>
      <c r="I1" s="93"/>
      <c r="J1" s="93"/>
      <c r="K1" s="94"/>
    </row>
    <row r="2" spans="1:11" ht="28.8">
      <c r="A2" s="33"/>
      <c r="B2" s="3"/>
      <c r="C2" s="4"/>
      <c r="D2" s="8"/>
      <c r="E2" s="3"/>
      <c r="F2" s="28" t="s">
        <v>142</v>
      </c>
      <c r="G2" s="29" t="s">
        <v>144</v>
      </c>
      <c r="H2" s="29" t="s">
        <v>145</v>
      </c>
      <c r="I2" s="28" t="s">
        <v>143</v>
      </c>
      <c r="J2" s="28" t="s">
        <v>146</v>
      </c>
      <c r="K2" s="34"/>
    </row>
    <row r="3" spans="1:11">
      <c r="A3" s="33" t="s">
        <v>18</v>
      </c>
      <c r="B3" s="2" t="s">
        <v>11</v>
      </c>
      <c r="C3" s="9">
        <v>42856</v>
      </c>
      <c r="D3" s="17" t="s">
        <v>0</v>
      </c>
      <c r="E3" s="17" t="s">
        <v>87</v>
      </c>
      <c r="F3" s="2"/>
      <c r="G3" s="2"/>
      <c r="H3" s="2"/>
      <c r="I3" s="2">
        <v>689</v>
      </c>
      <c r="J3" s="49">
        <f>SUM(I3:$I$3)</f>
        <v>689</v>
      </c>
      <c r="K3" s="35" t="s">
        <v>6</v>
      </c>
    </row>
    <row r="4" spans="1:11">
      <c r="A4" s="33" t="s">
        <v>19</v>
      </c>
      <c r="B4" s="2" t="s">
        <v>12</v>
      </c>
      <c r="C4" s="9">
        <v>42857</v>
      </c>
      <c r="D4" s="17" t="s">
        <v>1</v>
      </c>
      <c r="E4" s="17" t="s">
        <v>88</v>
      </c>
      <c r="F4" s="2"/>
      <c r="G4" s="2"/>
      <c r="H4" s="2"/>
      <c r="I4" s="2">
        <v>332</v>
      </c>
      <c r="J4" s="49">
        <f>SUM(I$3:$I4)</f>
        <v>1021</v>
      </c>
      <c r="K4" s="34"/>
    </row>
    <row r="5" spans="1:11">
      <c r="A5" s="33" t="s">
        <v>20</v>
      </c>
      <c r="B5" s="2" t="s">
        <v>13</v>
      </c>
      <c r="C5" s="9">
        <v>42858</v>
      </c>
      <c r="D5" s="17" t="s">
        <v>89</v>
      </c>
      <c r="E5" s="17" t="s">
        <v>2</v>
      </c>
      <c r="F5" s="2"/>
      <c r="G5" s="2"/>
      <c r="H5" s="2"/>
      <c r="I5" s="2">
        <v>676</v>
      </c>
      <c r="J5" s="49">
        <f>SUM(I$3:$I5)</f>
        <v>1697</v>
      </c>
      <c r="K5" s="34"/>
    </row>
    <row r="6" spans="1:11">
      <c r="A6" s="33" t="s">
        <v>21</v>
      </c>
      <c r="B6" s="2" t="s">
        <v>14</v>
      </c>
      <c r="C6" s="9">
        <v>42859</v>
      </c>
      <c r="D6" s="17" t="s">
        <v>2</v>
      </c>
      <c r="E6" s="17" t="s">
        <v>3</v>
      </c>
      <c r="F6" s="2"/>
      <c r="G6" s="2"/>
      <c r="H6" s="2"/>
      <c r="I6" s="2">
        <v>346</v>
      </c>
      <c r="J6" s="49">
        <f>SUM(I$3:$I6)</f>
        <v>2043</v>
      </c>
      <c r="K6" s="35" t="s">
        <v>7</v>
      </c>
    </row>
    <row r="7" spans="1:11">
      <c r="A7" s="36" t="s">
        <v>22</v>
      </c>
      <c r="B7" s="23" t="s">
        <v>15</v>
      </c>
      <c r="C7" s="24">
        <v>42860</v>
      </c>
      <c r="D7" s="17" t="s">
        <v>3</v>
      </c>
      <c r="E7" s="17" t="s">
        <v>4</v>
      </c>
      <c r="F7" s="23"/>
      <c r="G7" s="23"/>
      <c r="H7" s="23"/>
      <c r="I7" s="23">
        <v>622</v>
      </c>
      <c r="J7" s="49">
        <f>SUM(I$3:$I7)</f>
        <v>2665</v>
      </c>
      <c r="K7" s="37"/>
    </row>
    <row r="8" spans="1:11">
      <c r="A8" s="33" t="s">
        <v>23</v>
      </c>
      <c r="B8" s="2" t="s">
        <v>16</v>
      </c>
      <c r="C8" s="9">
        <v>42861</v>
      </c>
      <c r="D8" s="17" t="s">
        <v>4</v>
      </c>
      <c r="E8" s="18" t="s">
        <v>5</v>
      </c>
      <c r="F8" s="2"/>
      <c r="G8" s="2"/>
      <c r="H8" s="2"/>
      <c r="I8" s="2">
        <v>536</v>
      </c>
      <c r="J8" s="49">
        <f>SUM(I$3:$I8)</f>
        <v>3201</v>
      </c>
      <c r="K8" s="35" t="s">
        <v>8</v>
      </c>
    </row>
    <row r="9" spans="1:11">
      <c r="A9" s="38" t="s">
        <v>24</v>
      </c>
      <c r="B9" s="5" t="s">
        <v>17</v>
      </c>
      <c r="C9" s="10">
        <v>42862</v>
      </c>
      <c r="D9" s="15" t="s">
        <v>5</v>
      </c>
      <c r="E9" s="5"/>
      <c r="F9" s="5"/>
      <c r="G9" s="5"/>
      <c r="H9" s="5"/>
      <c r="I9" s="6"/>
      <c r="J9" s="50">
        <f>SUM(I$3:$I9)</f>
        <v>3201</v>
      </c>
      <c r="K9" s="39" t="s">
        <v>9</v>
      </c>
    </row>
    <row r="10" spans="1:11">
      <c r="A10" s="33" t="s">
        <v>25</v>
      </c>
      <c r="B10" s="2" t="s">
        <v>11</v>
      </c>
      <c r="C10" s="9">
        <v>42863</v>
      </c>
      <c r="D10" s="12" t="s">
        <v>5</v>
      </c>
      <c r="E10" s="12" t="s">
        <v>81</v>
      </c>
      <c r="F10" s="64">
        <v>32.200000000000003</v>
      </c>
      <c r="G10" s="7"/>
      <c r="H10" s="7"/>
      <c r="I10" s="7">
        <v>32.200000000000003</v>
      </c>
      <c r="J10" s="49">
        <f>SUM(I$3:$I10)</f>
        <v>3233.2</v>
      </c>
      <c r="K10" s="40" t="s">
        <v>148</v>
      </c>
    </row>
    <row r="11" spans="1:11">
      <c r="A11" s="33" t="s">
        <v>26</v>
      </c>
      <c r="B11" s="2" t="s">
        <v>12</v>
      </c>
      <c r="C11" s="9">
        <v>42864</v>
      </c>
      <c r="D11" s="12" t="s">
        <v>81</v>
      </c>
      <c r="E11" s="12" t="s">
        <v>82</v>
      </c>
      <c r="F11" s="49">
        <v>34.4</v>
      </c>
      <c r="G11" s="7"/>
      <c r="H11" s="2"/>
      <c r="I11" s="2">
        <v>34.4</v>
      </c>
      <c r="J11" s="49">
        <f>SUM(I$3:$I11)</f>
        <v>3267.6</v>
      </c>
      <c r="K11" s="34"/>
    </row>
    <row r="12" spans="1:11">
      <c r="A12" s="36" t="s">
        <v>27</v>
      </c>
      <c r="B12" s="23" t="s">
        <v>13</v>
      </c>
      <c r="C12" s="24">
        <v>42865</v>
      </c>
      <c r="D12" s="12" t="s">
        <v>90</v>
      </c>
      <c r="E12" s="12" t="s">
        <v>83</v>
      </c>
      <c r="F12" s="65">
        <v>43</v>
      </c>
      <c r="G12" s="7"/>
      <c r="H12" s="23"/>
      <c r="I12" s="23">
        <v>43</v>
      </c>
      <c r="J12" s="49">
        <f>SUM(I$3:$I12)</f>
        <v>3310.6</v>
      </c>
      <c r="K12" s="37"/>
    </row>
    <row r="13" spans="1:11">
      <c r="A13" s="33" t="s">
        <v>28</v>
      </c>
      <c r="B13" s="2" t="s">
        <v>14</v>
      </c>
      <c r="C13" s="9">
        <v>42866</v>
      </c>
      <c r="D13" s="12" t="s">
        <v>83</v>
      </c>
      <c r="E13" s="12" t="s">
        <v>84</v>
      </c>
      <c r="F13" s="49">
        <v>33.6</v>
      </c>
      <c r="G13" s="7"/>
      <c r="H13" s="2"/>
      <c r="I13" s="2">
        <v>33.6</v>
      </c>
      <c r="J13" s="49">
        <f>SUM(I$3:$I13)</f>
        <v>3344.2</v>
      </c>
      <c r="K13" s="34"/>
    </row>
    <row r="14" spans="1:11">
      <c r="A14" s="33" t="s">
        <v>29</v>
      </c>
      <c r="B14" s="2" t="s">
        <v>15</v>
      </c>
      <c r="C14" s="9">
        <v>42867</v>
      </c>
      <c r="D14" s="12" t="s">
        <v>84</v>
      </c>
      <c r="E14" s="12" t="s">
        <v>85</v>
      </c>
      <c r="F14" s="51">
        <v>32.299999999999997</v>
      </c>
      <c r="G14" s="23"/>
      <c r="H14" s="23"/>
      <c r="I14" s="23">
        <v>32.299999999999997</v>
      </c>
      <c r="J14" s="49">
        <f>SUM(I$3:$I14)</f>
        <v>3376.5</v>
      </c>
      <c r="K14" s="34"/>
    </row>
    <row r="15" spans="1:11">
      <c r="A15" s="36" t="s">
        <v>30</v>
      </c>
      <c r="B15" s="23" t="s">
        <v>16</v>
      </c>
      <c r="C15" s="24">
        <v>42868</v>
      </c>
      <c r="D15" s="12" t="s">
        <v>85</v>
      </c>
      <c r="E15" s="12" t="s">
        <v>86</v>
      </c>
      <c r="F15" s="51">
        <v>27.3</v>
      </c>
      <c r="G15" s="23"/>
      <c r="H15" s="23"/>
      <c r="I15" s="23">
        <v>27.3</v>
      </c>
      <c r="J15" s="49">
        <f>SUM(I$3:$I15)</f>
        <v>3403.8</v>
      </c>
      <c r="K15" s="41" t="s">
        <v>149</v>
      </c>
    </row>
    <row r="16" spans="1:11">
      <c r="A16" s="38" t="s">
        <v>31</v>
      </c>
      <c r="B16" s="5" t="s">
        <v>17</v>
      </c>
      <c r="C16" s="10">
        <v>42869</v>
      </c>
      <c r="D16" s="16" t="s">
        <v>86</v>
      </c>
      <c r="E16" s="11"/>
      <c r="F16" s="50"/>
      <c r="G16" s="5"/>
      <c r="H16" s="5"/>
      <c r="I16" s="5"/>
      <c r="J16" s="50">
        <f>SUM(I$3:$I16)</f>
        <v>3403.8</v>
      </c>
      <c r="K16" s="42" t="s">
        <v>152</v>
      </c>
    </row>
    <row r="17" spans="1:11">
      <c r="A17" s="33" t="s">
        <v>32</v>
      </c>
      <c r="B17" s="2" t="s">
        <v>11</v>
      </c>
      <c r="C17" s="9">
        <v>42870</v>
      </c>
      <c r="D17" s="12" t="s">
        <v>86</v>
      </c>
      <c r="E17" s="12" t="s">
        <v>91</v>
      </c>
      <c r="F17" s="65">
        <v>41</v>
      </c>
      <c r="G17" s="23"/>
      <c r="H17" s="23"/>
      <c r="I17" s="19">
        <v>41</v>
      </c>
      <c r="J17" s="49">
        <f>SUM(I$3:$I17)</f>
        <v>3444.8</v>
      </c>
      <c r="K17" s="34"/>
    </row>
    <row r="18" spans="1:11">
      <c r="A18" s="33" t="s">
        <v>33</v>
      </c>
      <c r="B18" s="2" t="s">
        <v>12</v>
      </c>
      <c r="C18" s="9">
        <v>42871</v>
      </c>
      <c r="D18" s="12" t="s">
        <v>91</v>
      </c>
      <c r="E18" s="12" t="s">
        <v>92</v>
      </c>
      <c r="F18" s="65">
        <v>40.200000000000003</v>
      </c>
      <c r="G18" s="23"/>
      <c r="H18" s="23"/>
      <c r="I18" s="19">
        <v>40.200000000000003</v>
      </c>
      <c r="J18" s="49">
        <f>SUM(I$3:$I18)</f>
        <v>3485</v>
      </c>
      <c r="K18" s="34"/>
    </row>
    <row r="19" spans="1:11">
      <c r="A19" s="33" t="s">
        <v>34</v>
      </c>
      <c r="B19" s="2" t="s">
        <v>13</v>
      </c>
      <c r="C19" s="9">
        <v>42872</v>
      </c>
      <c r="D19" s="12" t="s">
        <v>92</v>
      </c>
      <c r="E19" s="12" t="s">
        <v>95</v>
      </c>
      <c r="F19" s="65">
        <v>39</v>
      </c>
      <c r="G19" s="23"/>
      <c r="H19" s="23"/>
      <c r="I19" s="19">
        <v>39</v>
      </c>
      <c r="J19" s="49">
        <f>SUM(I$3:$I19)</f>
        <v>3524</v>
      </c>
      <c r="K19" s="34"/>
    </row>
    <row r="20" spans="1:11">
      <c r="A20" s="33" t="s">
        <v>35</v>
      </c>
      <c r="B20" s="2" t="s">
        <v>14</v>
      </c>
      <c r="C20" s="9">
        <v>42873</v>
      </c>
      <c r="D20" s="12" t="s">
        <v>95</v>
      </c>
      <c r="E20" s="12" t="s">
        <v>93</v>
      </c>
      <c r="F20" s="49">
        <v>34.799999999999997</v>
      </c>
      <c r="G20" s="2"/>
      <c r="H20" s="2"/>
      <c r="I20" s="2">
        <v>34.799999999999997</v>
      </c>
      <c r="J20" s="49">
        <f>SUM(I$3:$I20)</f>
        <v>3558.8</v>
      </c>
      <c r="K20" s="34"/>
    </row>
    <row r="21" spans="1:11">
      <c r="A21" s="33" t="s">
        <v>36</v>
      </c>
      <c r="B21" s="2" t="s">
        <v>15</v>
      </c>
      <c r="C21" s="9">
        <v>42874</v>
      </c>
      <c r="D21" s="12" t="s">
        <v>96</v>
      </c>
      <c r="E21" s="14" t="s">
        <v>94</v>
      </c>
      <c r="F21" s="49">
        <v>30.6</v>
      </c>
      <c r="G21" s="2"/>
      <c r="H21" s="2"/>
      <c r="I21" s="2">
        <v>30.6</v>
      </c>
      <c r="J21" s="49">
        <f>SUM(I$3:$I21)</f>
        <v>3589.4</v>
      </c>
      <c r="K21" s="34"/>
    </row>
    <row r="22" spans="1:11">
      <c r="A22" s="33" t="s">
        <v>37</v>
      </c>
      <c r="B22" s="2" t="s">
        <v>16</v>
      </c>
      <c r="C22" s="9">
        <v>42875</v>
      </c>
      <c r="D22" s="12" t="s">
        <v>94</v>
      </c>
      <c r="E22" s="14" t="s">
        <v>97</v>
      </c>
      <c r="F22" s="49">
        <v>35.299999999999997</v>
      </c>
      <c r="G22" s="2"/>
      <c r="H22" s="2"/>
      <c r="I22" s="2">
        <v>35.299999999999997</v>
      </c>
      <c r="J22" s="49">
        <f>SUM(I$3:$I22)</f>
        <v>3624.7000000000003</v>
      </c>
      <c r="K22" s="34"/>
    </row>
    <row r="23" spans="1:11" ht="15" thickBot="1">
      <c r="A23" s="58" t="s">
        <v>38</v>
      </c>
      <c r="B23" s="59" t="s">
        <v>17</v>
      </c>
      <c r="C23" s="60">
        <v>42876</v>
      </c>
      <c r="D23" s="67" t="s">
        <v>97</v>
      </c>
      <c r="E23" s="59"/>
      <c r="F23" s="62"/>
      <c r="G23" s="59"/>
      <c r="H23" s="59"/>
      <c r="I23" s="59"/>
      <c r="J23" s="62">
        <f>SUM(I$3:$I23)</f>
        <v>3624.7000000000003</v>
      </c>
      <c r="K23" s="68" t="s">
        <v>153</v>
      </c>
    </row>
  </sheetData>
  <mergeCells count="1">
    <mergeCell ref="A1:K1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A2" sqref="A1:K20"/>
    </sheetView>
  </sheetViews>
  <sheetFormatPr defaultRowHeight="14.4"/>
  <cols>
    <col min="3" max="3" width="10.109375" bestFit="1" customWidth="1"/>
    <col min="4" max="4" width="15.44140625" bestFit="1" customWidth="1"/>
    <col min="5" max="5" width="16.21875" bestFit="1" customWidth="1"/>
    <col min="6" max="6" width="5.21875" customWidth="1"/>
    <col min="7" max="7" width="5.88671875" customWidth="1"/>
    <col min="8" max="8" width="6.109375" customWidth="1"/>
    <col min="9" max="9" width="6.33203125" customWidth="1"/>
    <col min="10" max="10" width="6.77734375" customWidth="1"/>
    <col min="11" max="11" width="21.88671875" bestFit="1" customWidth="1"/>
  </cols>
  <sheetData>
    <row r="1" spans="1:11">
      <c r="A1" s="75" t="s">
        <v>39</v>
      </c>
      <c r="B1" s="76" t="s">
        <v>11</v>
      </c>
      <c r="C1" s="77">
        <v>42877</v>
      </c>
      <c r="D1" s="78" t="s">
        <v>97</v>
      </c>
      <c r="E1" s="78" t="s">
        <v>98</v>
      </c>
      <c r="F1" s="79">
        <v>24.2</v>
      </c>
      <c r="G1" s="76"/>
      <c r="H1" s="76"/>
      <c r="I1" s="76">
        <v>24.2</v>
      </c>
      <c r="J1" s="79">
        <f>SUM(I1:$I$3)</f>
        <v>67.5</v>
      </c>
      <c r="K1" s="80"/>
    </row>
    <row r="2" spans="1:11">
      <c r="A2" s="33" t="s">
        <v>40</v>
      </c>
      <c r="B2" s="2" t="s">
        <v>12</v>
      </c>
      <c r="C2" s="9">
        <v>42878</v>
      </c>
      <c r="D2" s="12" t="s">
        <v>98</v>
      </c>
      <c r="E2" s="12" t="s">
        <v>99</v>
      </c>
      <c r="F2" s="49">
        <v>18.5</v>
      </c>
      <c r="G2" s="2"/>
      <c r="H2" s="2"/>
      <c r="I2" s="2">
        <v>18.5</v>
      </c>
      <c r="J2" s="49">
        <f>SUM(I2:$I$3)</f>
        <v>43.3</v>
      </c>
      <c r="K2" s="34"/>
    </row>
    <row r="3" spans="1:11">
      <c r="A3" s="36" t="s">
        <v>41</v>
      </c>
      <c r="B3" s="23" t="s">
        <v>13</v>
      </c>
      <c r="C3" s="24">
        <v>42879</v>
      </c>
      <c r="D3" s="12" t="s">
        <v>99</v>
      </c>
      <c r="E3" s="12" t="s">
        <v>100</v>
      </c>
      <c r="F3" s="51">
        <v>24.8</v>
      </c>
      <c r="G3" s="23"/>
      <c r="H3" s="23"/>
      <c r="I3" s="23">
        <v>24.8</v>
      </c>
      <c r="J3" s="49">
        <f>SUM(I$3:$I3)</f>
        <v>24.8</v>
      </c>
      <c r="K3" s="41" t="s">
        <v>150</v>
      </c>
    </row>
    <row r="4" spans="1:11">
      <c r="A4" s="33" t="s">
        <v>42</v>
      </c>
      <c r="B4" s="2" t="s">
        <v>14</v>
      </c>
      <c r="C4" s="9">
        <v>42880</v>
      </c>
      <c r="D4" s="12" t="s">
        <v>101</v>
      </c>
      <c r="E4" s="26" t="s">
        <v>102</v>
      </c>
      <c r="F4" s="49">
        <v>26.2</v>
      </c>
      <c r="G4" s="2"/>
      <c r="H4" s="2"/>
      <c r="I4" s="2">
        <v>26.2</v>
      </c>
      <c r="J4" s="49">
        <f>SUM(I$3:$I4)</f>
        <v>51</v>
      </c>
      <c r="K4" s="35" t="s">
        <v>151</v>
      </c>
    </row>
    <row r="5" spans="1:11">
      <c r="A5" s="33" t="s">
        <v>43</v>
      </c>
      <c r="B5" s="2" t="s">
        <v>15</v>
      </c>
      <c r="C5" s="9">
        <v>42881</v>
      </c>
      <c r="D5" s="12" t="s">
        <v>102</v>
      </c>
      <c r="E5" s="12" t="s">
        <v>139</v>
      </c>
      <c r="F5" s="51">
        <v>24.5</v>
      </c>
      <c r="G5" s="23"/>
      <c r="H5" s="23"/>
      <c r="I5" s="23">
        <v>24.5</v>
      </c>
      <c r="J5" s="49">
        <f>SUM(I$3:$I5)</f>
        <v>75.5</v>
      </c>
      <c r="K5" s="34"/>
    </row>
    <row r="6" spans="1:11">
      <c r="A6" s="33" t="s">
        <v>44</v>
      </c>
      <c r="B6" s="2" t="s">
        <v>16</v>
      </c>
      <c r="C6" s="9">
        <v>42882</v>
      </c>
      <c r="D6" s="12" t="s">
        <v>139</v>
      </c>
      <c r="E6" s="12" t="s">
        <v>140</v>
      </c>
      <c r="F6" s="49">
        <v>17.899999999999999</v>
      </c>
      <c r="G6" s="2"/>
      <c r="H6" s="2"/>
      <c r="I6" s="2">
        <v>17.899999999999999</v>
      </c>
      <c r="J6" s="49">
        <f>SUM(I$3:$I6)</f>
        <v>93.4</v>
      </c>
      <c r="K6" s="34"/>
    </row>
    <row r="7" spans="1:11">
      <c r="A7" s="38" t="s">
        <v>45</v>
      </c>
      <c r="B7" s="5" t="s">
        <v>17</v>
      </c>
      <c r="C7" s="10">
        <v>42883</v>
      </c>
      <c r="D7" s="16" t="s">
        <v>103</v>
      </c>
      <c r="E7" s="5"/>
      <c r="F7" s="50"/>
      <c r="G7" s="5"/>
      <c r="H7" s="5"/>
      <c r="I7" s="5">
        <v>35.700000000000003</v>
      </c>
      <c r="J7" s="50">
        <f>SUM(I$3:$I7)</f>
        <v>129.10000000000002</v>
      </c>
      <c r="K7" s="39" t="s">
        <v>154</v>
      </c>
    </row>
    <row r="8" spans="1:11">
      <c r="A8" s="33" t="s">
        <v>46</v>
      </c>
      <c r="B8" s="2" t="s">
        <v>11</v>
      </c>
      <c r="C8" s="9">
        <v>42884</v>
      </c>
      <c r="D8" s="12" t="s">
        <v>103</v>
      </c>
      <c r="E8" s="12" t="s">
        <v>104</v>
      </c>
      <c r="F8" s="49">
        <v>31.9</v>
      </c>
      <c r="G8" s="2"/>
      <c r="H8" s="2"/>
      <c r="I8" s="2">
        <v>31.9</v>
      </c>
      <c r="J8" s="49">
        <f>SUM(I$3:$I8)</f>
        <v>161.00000000000003</v>
      </c>
      <c r="K8" s="34"/>
    </row>
    <row r="9" spans="1:11">
      <c r="A9" s="33" t="s">
        <v>47</v>
      </c>
      <c r="B9" s="2" t="s">
        <v>12</v>
      </c>
      <c r="C9" s="9">
        <v>42885</v>
      </c>
      <c r="D9" s="12" t="s">
        <v>104</v>
      </c>
      <c r="E9" s="12" t="s">
        <v>105</v>
      </c>
      <c r="F9" s="49">
        <v>31.5</v>
      </c>
      <c r="G9" s="2"/>
      <c r="H9" s="2"/>
      <c r="I9" s="2">
        <v>31.5</v>
      </c>
      <c r="J9" s="49">
        <f>SUM(I$3:$I9)</f>
        <v>192.50000000000003</v>
      </c>
      <c r="K9" s="34"/>
    </row>
    <row r="10" spans="1:11">
      <c r="A10" s="33" t="s">
        <v>48</v>
      </c>
      <c r="B10" s="2" t="s">
        <v>13</v>
      </c>
      <c r="C10" s="9">
        <v>42886</v>
      </c>
      <c r="D10" s="12" t="s">
        <v>105</v>
      </c>
      <c r="E10" s="12" t="s">
        <v>115</v>
      </c>
      <c r="F10" s="49">
        <v>13.5</v>
      </c>
      <c r="G10" s="2"/>
      <c r="H10" s="2"/>
      <c r="I10" s="2">
        <v>13.5</v>
      </c>
      <c r="J10" s="49">
        <f>SUM(I$3:$I10)</f>
        <v>206.00000000000003</v>
      </c>
      <c r="K10" s="43" t="s">
        <v>155</v>
      </c>
    </row>
    <row r="11" spans="1:11">
      <c r="A11" s="33" t="s">
        <v>49</v>
      </c>
      <c r="B11" s="2" t="s">
        <v>14</v>
      </c>
      <c r="C11" s="9">
        <v>42887</v>
      </c>
      <c r="D11" s="12" t="s">
        <v>115</v>
      </c>
      <c r="E11" s="12" t="s">
        <v>116</v>
      </c>
      <c r="F11" s="49">
        <v>30</v>
      </c>
      <c r="G11" s="2"/>
      <c r="H11" s="2"/>
      <c r="I11" s="2">
        <v>30</v>
      </c>
      <c r="J11" s="49">
        <f>SUM(I$3:$I11)</f>
        <v>236.00000000000003</v>
      </c>
      <c r="K11" s="34"/>
    </row>
    <row r="12" spans="1:11">
      <c r="A12" s="36" t="s">
        <v>50</v>
      </c>
      <c r="B12" s="23" t="s">
        <v>15</v>
      </c>
      <c r="C12" s="24">
        <v>42888</v>
      </c>
      <c r="D12" s="12" t="s">
        <v>116</v>
      </c>
      <c r="E12" s="12" t="s">
        <v>106</v>
      </c>
      <c r="F12" s="51">
        <v>21.3</v>
      </c>
      <c r="G12" s="23"/>
      <c r="H12" s="23"/>
      <c r="I12" s="23">
        <v>21.3</v>
      </c>
      <c r="J12" s="49">
        <f>SUM(I$3:$I12)</f>
        <v>257.3</v>
      </c>
      <c r="K12" s="37"/>
    </row>
    <row r="13" spans="1:11">
      <c r="A13" s="33" t="s">
        <v>51</v>
      </c>
      <c r="B13" s="2" t="s">
        <v>16</v>
      </c>
      <c r="C13" s="9">
        <v>42889</v>
      </c>
      <c r="D13" s="14" t="s">
        <v>106</v>
      </c>
      <c r="E13" s="12" t="s">
        <v>106</v>
      </c>
      <c r="F13" s="49"/>
      <c r="G13" s="2"/>
      <c r="H13" s="2"/>
      <c r="I13" s="2"/>
      <c r="J13" s="49">
        <f>SUM(I$3:$I13)</f>
        <v>257.3</v>
      </c>
      <c r="K13" s="34"/>
    </row>
    <row r="14" spans="1:11">
      <c r="A14" s="38" t="s">
        <v>52</v>
      </c>
      <c r="B14" s="5" t="s">
        <v>17</v>
      </c>
      <c r="C14" s="10">
        <v>42890</v>
      </c>
      <c r="D14" s="16" t="s">
        <v>106</v>
      </c>
      <c r="E14" s="5"/>
      <c r="F14" s="50"/>
      <c r="G14" s="5"/>
      <c r="H14" s="5"/>
      <c r="I14" s="5"/>
      <c r="J14" s="50">
        <f>SUM(I$3:$I14)</f>
        <v>257.3</v>
      </c>
      <c r="K14" s="39" t="s">
        <v>156</v>
      </c>
    </row>
    <row r="15" spans="1:11">
      <c r="A15" s="44" t="s">
        <v>53</v>
      </c>
      <c r="B15" s="20" t="s">
        <v>11</v>
      </c>
      <c r="C15" s="21">
        <v>42891</v>
      </c>
      <c r="D15" s="12" t="s">
        <v>106</v>
      </c>
      <c r="E15" s="12" t="s">
        <v>107</v>
      </c>
      <c r="F15" s="65">
        <v>40.5</v>
      </c>
      <c r="G15" s="20"/>
      <c r="H15" s="20"/>
      <c r="I15" s="19">
        <v>40.5</v>
      </c>
      <c r="J15" s="49">
        <f>SUM(I$3:$I15)</f>
        <v>297.8</v>
      </c>
      <c r="K15" s="45" t="s">
        <v>157</v>
      </c>
    </row>
    <row r="16" spans="1:11">
      <c r="A16" s="33" t="s">
        <v>54</v>
      </c>
      <c r="B16" s="2" t="s">
        <v>12</v>
      </c>
      <c r="C16" s="9">
        <v>42892</v>
      </c>
      <c r="D16" s="14" t="s">
        <v>107</v>
      </c>
      <c r="E16" s="12" t="s">
        <v>108</v>
      </c>
      <c r="F16" s="64">
        <v>27.8</v>
      </c>
      <c r="G16" s="7"/>
      <c r="H16" s="7"/>
      <c r="I16" s="7">
        <v>27.8</v>
      </c>
      <c r="J16" s="49">
        <f>SUM(I$3:$I16)</f>
        <v>325.60000000000002</v>
      </c>
      <c r="K16" s="34"/>
    </row>
    <row r="17" spans="1:11">
      <c r="A17" s="33" t="s">
        <v>55</v>
      </c>
      <c r="B17" s="2" t="s">
        <v>13</v>
      </c>
      <c r="C17" s="9">
        <v>42893</v>
      </c>
      <c r="D17" s="12" t="s">
        <v>108</v>
      </c>
      <c r="E17" s="12" t="s">
        <v>109</v>
      </c>
      <c r="F17" s="49">
        <v>22.7</v>
      </c>
      <c r="G17" s="2"/>
      <c r="H17" s="2"/>
      <c r="I17" s="2">
        <v>22.7</v>
      </c>
      <c r="J17" s="49">
        <f>SUM(I$3:$I17)</f>
        <v>348.3</v>
      </c>
      <c r="K17" s="34"/>
    </row>
    <row r="18" spans="1:11">
      <c r="A18" s="33" t="s">
        <v>56</v>
      </c>
      <c r="B18" s="2" t="s">
        <v>14</v>
      </c>
      <c r="C18" s="9">
        <v>42894</v>
      </c>
      <c r="D18" s="12" t="s">
        <v>109</v>
      </c>
      <c r="E18" s="12" t="s">
        <v>110</v>
      </c>
      <c r="F18" s="49">
        <v>21</v>
      </c>
      <c r="G18" s="2"/>
      <c r="H18" s="2"/>
      <c r="I18" s="2">
        <v>21</v>
      </c>
      <c r="J18" s="49">
        <f>SUM(I$3:$I18)</f>
        <v>369.3</v>
      </c>
      <c r="K18" s="34"/>
    </row>
    <row r="19" spans="1:11">
      <c r="A19" s="33" t="s">
        <v>57</v>
      </c>
      <c r="B19" s="2" t="s">
        <v>15</v>
      </c>
      <c r="C19" s="9">
        <v>42895</v>
      </c>
      <c r="D19" s="12" t="s">
        <v>110</v>
      </c>
      <c r="E19" s="12" t="s">
        <v>111</v>
      </c>
      <c r="F19" s="49">
        <v>37.4</v>
      </c>
      <c r="G19" s="2"/>
      <c r="H19" s="2"/>
      <c r="I19" s="2">
        <v>37.4</v>
      </c>
      <c r="J19" s="49">
        <f>SUM(I$3:$I19)</f>
        <v>406.7</v>
      </c>
      <c r="K19" s="34"/>
    </row>
    <row r="20" spans="1:11" ht="15" thickBot="1">
      <c r="A20" s="81" t="s">
        <v>58</v>
      </c>
      <c r="B20" s="82" t="s">
        <v>16</v>
      </c>
      <c r="C20" s="83">
        <v>42896</v>
      </c>
      <c r="D20" s="84" t="s">
        <v>112</v>
      </c>
      <c r="E20" s="84" t="s">
        <v>113</v>
      </c>
      <c r="F20" s="85">
        <v>27.4</v>
      </c>
      <c r="G20" s="82"/>
      <c r="H20" s="82"/>
      <c r="I20" s="82">
        <v>27.4</v>
      </c>
      <c r="J20" s="86">
        <f>SUM(I$3:$I20)</f>
        <v>434.09999999999997</v>
      </c>
      <c r="K20" s="87"/>
    </row>
    <row r="21" spans="1:11">
      <c r="A21" s="69" t="s">
        <v>59</v>
      </c>
      <c r="B21" s="70" t="s">
        <v>17</v>
      </c>
      <c r="C21" s="71">
        <v>42897</v>
      </c>
      <c r="D21" s="72" t="s">
        <v>113</v>
      </c>
      <c r="E21" s="70"/>
      <c r="F21" s="73"/>
      <c r="G21" s="70"/>
      <c r="H21" s="70"/>
      <c r="I21" s="70"/>
      <c r="J21" s="73">
        <f>SUM(I$3:$I21)</f>
        <v>434.09999999999997</v>
      </c>
      <c r="K21" s="74" t="s">
        <v>158</v>
      </c>
    </row>
  </sheetData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sqref="A1:K22"/>
    </sheetView>
  </sheetViews>
  <sheetFormatPr defaultRowHeight="14.4"/>
  <cols>
    <col min="3" max="3" width="11.109375" customWidth="1"/>
    <col min="4" max="4" width="20.88671875" bestFit="1" customWidth="1"/>
    <col min="5" max="5" width="19.88671875" bestFit="1" customWidth="1"/>
    <col min="6" max="6" width="5.6640625" customWidth="1"/>
    <col min="7" max="7" width="5" customWidth="1"/>
    <col min="8" max="8" width="5.77734375" customWidth="1"/>
    <col min="9" max="9" width="5" customWidth="1"/>
    <col min="10" max="10" width="6.33203125" customWidth="1"/>
    <col min="11" max="11" width="22.88671875" bestFit="1" customWidth="1"/>
  </cols>
  <sheetData>
    <row r="1" spans="1:11">
      <c r="A1" s="36" t="s">
        <v>60</v>
      </c>
      <c r="B1" s="23" t="s">
        <v>11</v>
      </c>
      <c r="C1" s="24">
        <v>42898</v>
      </c>
      <c r="D1" s="12" t="s">
        <v>166</v>
      </c>
      <c r="E1" s="12" t="s">
        <v>114</v>
      </c>
      <c r="F1" s="51">
        <v>35.4</v>
      </c>
      <c r="G1" s="23"/>
      <c r="H1" s="23"/>
      <c r="I1" s="23">
        <v>35.4</v>
      </c>
      <c r="J1" s="49">
        <f>SUM(I1:$I$3)</f>
        <v>84.2</v>
      </c>
      <c r="K1" s="37"/>
    </row>
    <row r="2" spans="1:11">
      <c r="A2" s="33" t="s">
        <v>61</v>
      </c>
      <c r="B2" s="2" t="s">
        <v>12</v>
      </c>
      <c r="C2" s="9" t="e">
        <f>SUM(#REF!)</f>
        <v>#REF!</v>
      </c>
      <c r="D2" s="12" t="s">
        <v>114</v>
      </c>
      <c r="E2" s="12" t="s">
        <v>117</v>
      </c>
      <c r="F2" s="49">
        <v>27.3</v>
      </c>
      <c r="G2" s="2"/>
      <c r="H2" s="2"/>
      <c r="I2" s="2">
        <v>27.3</v>
      </c>
      <c r="J2" s="49">
        <f>SUM(I2:$I$3)</f>
        <v>48.8</v>
      </c>
      <c r="K2" s="34"/>
    </row>
    <row r="3" spans="1:11">
      <c r="A3" s="33" t="s">
        <v>62</v>
      </c>
      <c r="B3" s="2" t="s">
        <v>13</v>
      </c>
      <c r="C3" s="9">
        <v>42900</v>
      </c>
      <c r="D3" s="12" t="s">
        <v>117</v>
      </c>
      <c r="E3" s="12" t="s">
        <v>118</v>
      </c>
      <c r="F3" s="49">
        <v>21.5</v>
      </c>
      <c r="G3" s="2"/>
      <c r="H3" s="2"/>
      <c r="I3" s="2">
        <v>21.5</v>
      </c>
      <c r="J3" s="49">
        <f>SUM(I$3:$I3)</f>
        <v>21.5</v>
      </c>
      <c r="K3" s="34"/>
    </row>
    <row r="4" spans="1:11">
      <c r="A4" s="33" t="s">
        <v>63</v>
      </c>
      <c r="B4" s="2" t="s">
        <v>14</v>
      </c>
      <c r="C4" s="9">
        <v>42901</v>
      </c>
      <c r="D4" s="12" t="s">
        <v>118</v>
      </c>
      <c r="E4" s="12" t="s">
        <v>119</v>
      </c>
      <c r="F4" s="49">
        <v>21.4</v>
      </c>
      <c r="G4" s="2"/>
      <c r="H4" s="2"/>
      <c r="I4" s="2">
        <v>21.4</v>
      </c>
      <c r="J4" s="49">
        <f>SUM(I$3:$I4)</f>
        <v>42.9</v>
      </c>
      <c r="K4" s="35" t="s">
        <v>159</v>
      </c>
    </row>
    <row r="5" spans="1:11">
      <c r="A5" s="33" t="s">
        <v>64</v>
      </c>
      <c r="B5" s="2" t="s">
        <v>15</v>
      </c>
      <c r="C5" s="9">
        <v>42902</v>
      </c>
      <c r="D5" s="12" t="s">
        <v>120</v>
      </c>
      <c r="E5" s="12" t="s">
        <v>121</v>
      </c>
      <c r="F5" s="49">
        <v>23.4</v>
      </c>
      <c r="G5" s="2"/>
      <c r="H5" s="2"/>
      <c r="I5" s="2">
        <v>23.4</v>
      </c>
      <c r="J5" s="49">
        <f>SUM(I$3:$I5)</f>
        <v>66.3</v>
      </c>
      <c r="K5" s="34"/>
    </row>
    <row r="6" spans="1:11">
      <c r="A6" s="33" t="s">
        <v>65</v>
      </c>
      <c r="B6" s="2" t="s">
        <v>16</v>
      </c>
      <c r="C6" s="9">
        <v>42903</v>
      </c>
      <c r="D6" s="12" t="s">
        <v>121</v>
      </c>
      <c r="E6" s="12" t="s">
        <v>122</v>
      </c>
      <c r="F6" s="49">
        <v>34.4</v>
      </c>
      <c r="G6" s="2"/>
      <c r="H6" s="2"/>
      <c r="I6" s="2">
        <v>34.4</v>
      </c>
      <c r="J6" s="49">
        <f>SUM(I$3:$I6)</f>
        <v>100.69999999999999</v>
      </c>
      <c r="K6" s="34"/>
    </row>
    <row r="7" spans="1:11">
      <c r="A7" s="38" t="s">
        <v>66</v>
      </c>
      <c r="B7" s="5" t="s">
        <v>17</v>
      </c>
      <c r="C7" s="10">
        <v>42904</v>
      </c>
      <c r="D7" s="16" t="s">
        <v>122</v>
      </c>
      <c r="E7" s="5"/>
      <c r="F7" s="50"/>
      <c r="G7" s="5"/>
      <c r="H7" s="5"/>
      <c r="I7" s="5">
        <v>21</v>
      </c>
      <c r="J7" s="50">
        <f>SUM(I$3:$I7)</f>
        <v>121.69999999999999</v>
      </c>
      <c r="K7" s="46" t="s">
        <v>160</v>
      </c>
    </row>
    <row r="8" spans="1:11">
      <c r="A8" s="36" t="s">
        <v>67</v>
      </c>
      <c r="B8" s="23" t="s">
        <v>11</v>
      </c>
      <c r="C8" s="24">
        <v>42905</v>
      </c>
      <c r="D8" s="14" t="s">
        <v>122</v>
      </c>
      <c r="E8" s="12" t="s">
        <v>123</v>
      </c>
      <c r="F8" s="51">
        <v>21</v>
      </c>
      <c r="G8" s="23"/>
      <c r="H8" s="23"/>
      <c r="I8" s="23">
        <v>21</v>
      </c>
      <c r="J8" s="49">
        <f>SUM(I$3:$I8)</f>
        <v>142.69999999999999</v>
      </c>
      <c r="K8" s="37"/>
    </row>
    <row r="9" spans="1:11">
      <c r="A9" s="36" t="s">
        <v>68</v>
      </c>
      <c r="B9" s="23" t="s">
        <v>12</v>
      </c>
      <c r="C9" s="24">
        <v>42906</v>
      </c>
      <c r="D9" s="12" t="s">
        <v>123</v>
      </c>
      <c r="E9" s="12" t="s">
        <v>124</v>
      </c>
      <c r="F9" s="51">
        <v>19.7</v>
      </c>
      <c r="G9" s="23"/>
      <c r="H9" s="23"/>
      <c r="I9" s="23">
        <v>19.7</v>
      </c>
      <c r="J9" s="49">
        <f>SUM(I$3:$I9)</f>
        <v>162.39999999999998</v>
      </c>
      <c r="K9" s="37"/>
    </row>
    <row r="10" spans="1:11">
      <c r="A10" s="33" t="s">
        <v>69</v>
      </c>
      <c r="B10" s="2" t="s">
        <v>13</v>
      </c>
      <c r="C10" s="9">
        <v>42907</v>
      </c>
      <c r="D10" s="12" t="s">
        <v>125</v>
      </c>
      <c r="E10" s="12" t="s">
        <v>126</v>
      </c>
      <c r="F10" s="49">
        <v>21.1</v>
      </c>
      <c r="G10" s="2"/>
      <c r="H10" s="2"/>
      <c r="I10" s="2">
        <v>21.1</v>
      </c>
      <c r="J10" s="49">
        <f>SUM(I$3:$I10)</f>
        <v>183.49999999999997</v>
      </c>
      <c r="K10" s="34"/>
    </row>
    <row r="11" spans="1:11">
      <c r="A11" s="36" t="s">
        <v>70</v>
      </c>
      <c r="B11" s="23" t="s">
        <v>14</v>
      </c>
      <c r="C11" s="24">
        <v>42908</v>
      </c>
      <c r="D11" s="12" t="s">
        <v>126</v>
      </c>
      <c r="E11" s="12" t="s">
        <v>127</v>
      </c>
      <c r="F11" s="51">
        <v>21</v>
      </c>
      <c r="G11" s="23"/>
      <c r="H11" s="23"/>
      <c r="I11" s="23">
        <v>21</v>
      </c>
      <c r="J11" s="49">
        <f>SUM(I$3:$I11)</f>
        <v>204.49999999999997</v>
      </c>
      <c r="K11" s="37"/>
    </row>
    <row r="12" spans="1:11">
      <c r="A12" s="33" t="s">
        <v>71</v>
      </c>
      <c r="B12" s="2" t="s">
        <v>15</v>
      </c>
      <c r="C12" s="9">
        <v>42909</v>
      </c>
      <c r="D12" s="12" t="s">
        <v>127</v>
      </c>
      <c r="E12" s="12" t="s">
        <v>128</v>
      </c>
      <c r="F12" s="49">
        <v>21.7</v>
      </c>
      <c r="G12" s="2"/>
      <c r="H12" s="2"/>
      <c r="I12" s="2">
        <v>21.7</v>
      </c>
      <c r="J12" s="49">
        <f>SUM(I$3:$I12)</f>
        <v>226.19999999999996</v>
      </c>
      <c r="K12" s="35" t="s">
        <v>161</v>
      </c>
    </row>
    <row r="13" spans="1:11">
      <c r="A13" s="33" t="s">
        <v>72</v>
      </c>
      <c r="B13" s="2" t="s">
        <v>16</v>
      </c>
      <c r="C13" s="9">
        <v>42910</v>
      </c>
      <c r="D13" s="12" t="s">
        <v>128</v>
      </c>
      <c r="E13" s="12" t="s">
        <v>129</v>
      </c>
      <c r="F13" s="49">
        <v>22.8</v>
      </c>
      <c r="G13" s="2"/>
      <c r="H13" s="2"/>
      <c r="I13" s="2">
        <v>22.8</v>
      </c>
      <c r="J13" s="49">
        <f>SUM(I$3:$I13)</f>
        <v>248.99999999999997</v>
      </c>
      <c r="K13" s="35" t="s">
        <v>141</v>
      </c>
    </row>
    <row r="14" spans="1:11">
      <c r="A14" s="38" t="s">
        <v>73</v>
      </c>
      <c r="B14" s="5" t="s">
        <v>17</v>
      </c>
      <c r="C14" s="10">
        <v>42911</v>
      </c>
      <c r="D14" s="16" t="s">
        <v>130</v>
      </c>
      <c r="E14" s="5" t="s">
        <v>133</v>
      </c>
      <c r="F14" s="50"/>
      <c r="G14" s="5"/>
      <c r="H14" s="5"/>
      <c r="I14" s="5">
        <v>180</v>
      </c>
      <c r="J14" s="50">
        <f>SUM(I$3:$I14)</f>
        <v>429</v>
      </c>
      <c r="K14" s="46" t="s">
        <v>162</v>
      </c>
    </row>
    <row r="15" spans="1:11">
      <c r="A15" s="36" t="s">
        <v>74</v>
      </c>
      <c r="B15" s="23" t="s">
        <v>11</v>
      </c>
      <c r="C15" s="24">
        <v>42912</v>
      </c>
      <c r="D15" s="27" t="s">
        <v>131</v>
      </c>
      <c r="E15" s="17"/>
      <c r="F15" s="51"/>
      <c r="G15" s="23"/>
      <c r="H15" s="23"/>
      <c r="I15" s="23"/>
      <c r="J15" s="49">
        <f>SUM(I$3:$I15)</f>
        <v>429</v>
      </c>
      <c r="K15" s="37"/>
    </row>
    <row r="16" spans="1:11">
      <c r="A16" s="33" t="s">
        <v>75</v>
      </c>
      <c r="B16" s="2" t="s">
        <v>12</v>
      </c>
      <c r="C16" s="9">
        <v>42913</v>
      </c>
      <c r="D16" s="17" t="s">
        <v>131</v>
      </c>
      <c r="E16" s="17" t="s">
        <v>132</v>
      </c>
      <c r="F16" s="49"/>
      <c r="G16" s="2"/>
      <c r="H16" s="2"/>
      <c r="I16" s="2">
        <v>659</v>
      </c>
      <c r="J16" s="49">
        <f>SUM(I$3:$I16)</f>
        <v>1088</v>
      </c>
      <c r="K16" s="43" t="s">
        <v>163</v>
      </c>
    </row>
    <row r="17" spans="1:11">
      <c r="A17" s="33" t="s">
        <v>76</v>
      </c>
      <c r="B17" s="2" t="s">
        <v>13</v>
      </c>
      <c r="C17" s="9">
        <v>42914</v>
      </c>
      <c r="D17" s="17" t="s">
        <v>132</v>
      </c>
      <c r="E17" s="17" t="s">
        <v>134</v>
      </c>
      <c r="F17" s="49"/>
      <c r="G17" s="2"/>
      <c r="H17" s="2"/>
      <c r="I17" s="2">
        <v>671</v>
      </c>
      <c r="J17" s="49">
        <f>SUM(I$3:$I17)</f>
        <v>1759</v>
      </c>
      <c r="K17" s="34"/>
    </row>
    <row r="18" spans="1:11">
      <c r="A18" s="33" t="s">
        <v>77</v>
      </c>
      <c r="B18" s="2" t="s">
        <v>14</v>
      </c>
      <c r="C18" s="9">
        <v>42915</v>
      </c>
      <c r="D18" s="27" t="s">
        <v>135</v>
      </c>
      <c r="E18" s="27" t="s">
        <v>134</v>
      </c>
      <c r="F18" s="49"/>
      <c r="G18" s="2"/>
      <c r="H18" s="2"/>
      <c r="I18" s="2">
        <v>100</v>
      </c>
      <c r="J18" s="49">
        <f>SUM(I$3:$I18)</f>
        <v>1859</v>
      </c>
      <c r="K18" s="35" t="s">
        <v>164</v>
      </c>
    </row>
    <row r="19" spans="1:11">
      <c r="A19" s="33" t="s">
        <v>78</v>
      </c>
      <c r="B19" s="2" t="s">
        <v>15</v>
      </c>
      <c r="C19" s="9">
        <v>42916</v>
      </c>
      <c r="D19" s="17" t="s">
        <v>134</v>
      </c>
      <c r="E19" s="17" t="s">
        <v>136</v>
      </c>
      <c r="F19" s="49"/>
      <c r="G19" s="2"/>
      <c r="H19" s="2"/>
      <c r="I19" s="2">
        <v>717</v>
      </c>
      <c r="J19" s="49">
        <f>SUM(I$3:$I19)</f>
        <v>2576</v>
      </c>
      <c r="K19" s="34"/>
    </row>
    <row r="20" spans="1:11">
      <c r="A20" s="36" t="s">
        <v>79</v>
      </c>
      <c r="B20" s="23" t="s">
        <v>16</v>
      </c>
      <c r="C20" s="24">
        <v>42917</v>
      </c>
      <c r="D20" s="17" t="s">
        <v>136</v>
      </c>
      <c r="E20" s="17" t="s">
        <v>0</v>
      </c>
      <c r="F20" s="51"/>
      <c r="G20" s="23"/>
      <c r="H20" s="23"/>
      <c r="I20" s="23">
        <v>876</v>
      </c>
      <c r="J20" s="49">
        <f>SUM(I$3:$I20)</f>
        <v>3452</v>
      </c>
      <c r="K20" s="47" t="s">
        <v>147</v>
      </c>
    </row>
    <row r="21" spans="1:11" ht="15" thickBot="1">
      <c r="A21" s="58" t="s">
        <v>80</v>
      </c>
      <c r="B21" s="59" t="s">
        <v>17</v>
      </c>
      <c r="C21" s="60">
        <v>42918</v>
      </c>
      <c r="D21" s="59"/>
      <c r="E21" s="59"/>
      <c r="F21" s="66" t="e">
        <f>SUM(#REF!)</f>
        <v>#REF!</v>
      </c>
      <c r="G21" s="59"/>
      <c r="H21" s="59"/>
      <c r="I21" s="61" t="e">
        <f>SUM(#REF!)</f>
        <v>#REF!</v>
      </c>
      <c r="J21" s="62"/>
      <c r="K21" s="63" t="s">
        <v>165</v>
      </c>
    </row>
    <row r="22" spans="1:11" ht="15" thickBot="1">
      <c r="A22" s="52" t="s">
        <v>138</v>
      </c>
      <c r="B22" s="53" t="s">
        <v>11</v>
      </c>
      <c r="C22" s="54">
        <v>42919</v>
      </c>
      <c r="D22" s="53" t="s">
        <v>137</v>
      </c>
      <c r="E22" s="53"/>
      <c r="F22" s="53"/>
      <c r="G22" s="53"/>
      <c r="H22" s="53"/>
      <c r="I22" s="55"/>
      <c r="J22" s="56"/>
      <c r="K22" s="57"/>
    </row>
  </sheetData>
  <pageMargins left="0.7" right="0.7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1Tisk 1</vt:lpstr>
      <vt:lpstr>Tisk 2</vt:lpstr>
      <vt:lpstr>Tisk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2017-03-21T15:06:27Z</cp:lastPrinted>
  <dcterms:created xsi:type="dcterms:W3CDTF">2017-02-19T14:04:59Z</dcterms:created>
  <dcterms:modified xsi:type="dcterms:W3CDTF">2017-04-09T08:55:55Z</dcterms:modified>
</cp:coreProperties>
</file>